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04" activeTab="7"/>
  </bookViews>
  <sheets>
    <sheet name="Инструкция" sheetId="1" r:id="rId1"/>
    <sheet name="Титульный" sheetId="2" r:id="rId2"/>
    <sheet name="Список листов" sheetId="3" state="veryHidden" r:id="rId3"/>
    <sheet name="ТС цены" sheetId="4" state="veryHidden" r:id="rId4"/>
    <sheet name="ТС цены (2)" sheetId="5" state="veryHidden" r:id="rId5"/>
    <sheet name="Ссылки на публикации" sheetId="6" r:id="rId6"/>
    <sheet name="Комментарии" sheetId="7" r:id="rId7"/>
    <sheet name="Проверка" sheetId="8" r:id="rId8"/>
    <sheet name="modWindowClipboard" sheetId="9" state="veryHidden" r:id="rId9"/>
    <sheet name="AllSheetsInThisWorkbook" sheetId="10" state="veryHidden" r:id="rId10"/>
    <sheet name="et_union" sheetId="11" state="veryHidden" r:id="rId11"/>
    <sheet name="TEHSHEET" sheetId="12" state="veryHidden" r:id="rId12"/>
    <sheet name="REESTR" sheetId="13" state="veryHidden" r:id="rId13"/>
    <sheet name="REESTR_ORG" sheetId="14" state="veryHidden" r:id="rId14"/>
    <sheet name="REESTR_MO" sheetId="15" state="veryHidden" r:id="rId15"/>
    <sheet name="REESTR_TEMP" sheetId="16" state="veryHidden" r:id="rId16"/>
    <sheet name="modHyp" sheetId="17" state="veryHidden" r:id="rId17"/>
    <sheet name="modChange" sheetId="18" state="veryHidden" r:id="rId18"/>
    <sheet name="modReestr" sheetId="19" state="veryHidden" r:id="rId19"/>
    <sheet name="modPROV" sheetId="20" state="veryHidden" r:id="rId20"/>
    <sheet name="modButtonClick" sheetId="21" state="veryHidden" r:id="rId21"/>
    <sheet name="modTitleSheetHeaders" sheetId="22" state="veryHidden" r:id="rId22"/>
    <sheet name="modServiceModule" sheetId="23" state="veryHidden" r:id="rId23"/>
    <sheet name="modClassifierValidate" sheetId="24" state="veryHidden" r:id="rId24"/>
    <sheet name="Паспорт" sheetId="25" state="veryHidden" r:id="rId25"/>
  </sheets>
  <definedNames>
    <definedName name="activity">'Титульный'!$F$20</definedName>
    <definedName name="activity_zag">'Титульный'!$E$20</definedName>
    <definedName name="add_HYPERLINK_range">'et_union'!$24:$24</definedName>
    <definedName name="add_HYPERLINK_SPb_range">'et_union'!$28:$28</definedName>
    <definedName name="add_INDEX_2_range">'et_union'!$17:$20</definedName>
    <definedName name="add_INDEX_range">'et_union'!$4:$4</definedName>
    <definedName name="add_INDEX_range_2">'et_union'!$9:$12</definedName>
    <definedName name="add_price_range">'et_union'!$32:$32</definedName>
    <definedName name="add_STR1_range">'et_union'!$4:$4</definedName>
    <definedName name="checkBC_1">'ТС цены'!$F$31:$F$32</definedName>
    <definedName name="checkBC_2">'Ссылки на публикации'!$F$14:$F$19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_add_price">'ТС цены'!$F$32</definedName>
    <definedName name="HypAll">'Ссылки на публикации'!$E$14:$G$19</definedName>
    <definedName name="inn">'Титульный'!$F$17</definedName>
    <definedName name="inn_zag">'Титульный'!$E$17</definedName>
    <definedName name="is_two_part_tariff">'Титульный'!$H$18</definedName>
    <definedName name="is_two_part_tariff_no">'ТС цены'!$H$15:$H$32,'ТС цены'!$K$15:$K$32,'ТС цены'!$N$15:$N$32,'ТС цены'!$Q$15:$Q$32</definedName>
    <definedName name="is_two_part_tariff_no_eu">'et_union'!$Q$32,'et_union'!$N$32,'et_union'!$K$32,'et_union'!$H$32</definedName>
    <definedName name="is_two_part_tariff_yes">'ТС цены'!$L$15:$M$32,'ТС цены'!$O$15:$P$32,'ТС цены'!$R$15:$S$32,'ТС цены'!$I$15:$J$32</definedName>
    <definedName name="is_two_part_tariff_yes_eu">'et_union'!$I$32:$J$32,'et_union'!$L$32:$M$32,'et_union'!$O$32:$P$32,'et_union'!$R$32:$S$32</definedName>
    <definedName name="kind_of_activity">'TEHSHEET'!$I$2:$I$8</definedName>
    <definedName name="kind_of_fuels">'TEHSHEET'!$K$2:$K$29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'REESTR_MO'!$A$2:$C$144</definedName>
    <definedName name="LIST_ORG_HOT_VS">'REESTR_ORG'!$B$2:$F$1142</definedName>
    <definedName name="LIST_ORG_VO">'REESTR_ORG'!$B$2:$D$315</definedName>
    <definedName name="LIST_ORG_WARM">'REESTR_ORG'!$A$2:$H$267</definedName>
    <definedName name="logic">'TEHSHEET'!$A$2:$A$3</definedName>
    <definedName name="mo">'Титульный'!$G$23</definedName>
    <definedName name="MO_LIST_10">'REESTR_MO'!$B$43</definedName>
    <definedName name="MO_LIST_11">'REESTR_MO'!$B$44:$B$45</definedName>
    <definedName name="MO_LIST_12">'REESTR_MO'!$B$46:$B$49</definedName>
    <definedName name="MO_LIST_13">'REESTR_MO'!$B$50:$B$52</definedName>
    <definedName name="MO_LIST_14">'REESTR_MO'!$B$53:$B$61</definedName>
    <definedName name="MO_LIST_15">'REESTR_MO'!$B$62:$B$69</definedName>
    <definedName name="MO_LIST_16">'REESTR_MO'!$B$70:$B$73</definedName>
    <definedName name="MO_LIST_17">'REESTR_MO'!$B$74:$B$75</definedName>
    <definedName name="MO_LIST_18">'REESTR_MO'!$B$76:$B$77</definedName>
    <definedName name="MO_LIST_19">'REESTR_MO'!$B$78:$B$79</definedName>
    <definedName name="MO_LIST_2">'REESTR_MO'!$B$2:$B$4</definedName>
    <definedName name="MO_LIST_20">'REESTR_MO'!$B$80:$B$83</definedName>
    <definedName name="MO_LIST_21">'REESTR_MO'!$B$84:$B$89</definedName>
    <definedName name="MO_LIST_22">'REESTR_MO'!$B$90:$B$92</definedName>
    <definedName name="MO_LIST_23">'REESTR_MO'!$B$93:$B$105</definedName>
    <definedName name="MO_LIST_24">'REESTR_MO'!$B$106:$B$111</definedName>
    <definedName name="MO_LIST_25">'REESTR_MO'!$B$112:$B$119</definedName>
    <definedName name="MO_LIST_26">'REESTR_MO'!$B$120:$B$122</definedName>
    <definedName name="MO_LIST_27">'REESTR_MO'!$B$123:$B$133</definedName>
    <definedName name="MO_LIST_28">'REESTR_MO'!$B$134:$B$136</definedName>
    <definedName name="MO_LIST_29">'REESTR_MO'!$B$137:$B$138</definedName>
    <definedName name="MO_LIST_3">'REESTR_MO'!$B$5:$B$16</definedName>
    <definedName name="MO_LIST_30">'REESTR_MO'!$B$139:$B$142</definedName>
    <definedName name="MO_LIST_31">'REESTR_MO'!$B$143:$B$144</definedName>
    <definedName name="MO_LIST_32">'REESTR_MO'!$A$287:$A$296</definedName>
    <definedName name="MO_LIST_33">'REESTR_MO'!$A$297:$A$309</definedName>
    <definedName name="MO_LIST_34">'REESTR_MO'!$A$310:$A$325</definedName>
    <definedName name="MO_LIST_35">'REESTR_MO'!$A$326:$A$331</definedName>
    <definedName name="MO_LIST_36">'REESTR_MO'!$A$332:$A$340</definedName>
    <definedName name="MO_LIST_37">'REESTR_MO'!$A$341:$A$353</definedName>
    <definedName name="MO_LIST_38">'REESTR_MO'!$A$354:$A$364</definedName>
    <definedName name="MO_LIST_39">'REESTR_MO'!$A$365:$A$378</definedName>
    <definedName name="MO_LIST_4">'REESTR_MO'!$B$17:$B$23</definedName>
    <definedName name="MO_LIST_40">'REESTR_MO'!$A$379:$A$389</definedName>
    <definedName name="MO_LIST_41">'REESTR_MO'!$A$390:$A$400</definedName>
    <definedName name="MO_LIST_42">'REESTR_MO'!$A$401:$A$416</definedName>
    <definedName name="MO_LIST_43">'REESTR_MO'!$A$417:$A$425</definedName>
    <definedName name="MO_LIST_44">'REESTR_MO'!$A$426</definedName>
    <definedName name="MO_LIST_45">'REESTR_MO'!$A$427</definedName>
    <definedName name="MO_LIST_5">'REESTR_MO'!$B$24:$B$30</definedName>
    <definedName name="MO_LIST_6">'REESTR_MO'!$B$31:$B$39</definedName>
    <definedName name="MO_LIST_7">'REESTR_MO'!$B$40</definedName>
    <definedName name="MO_LIST_8">'REESTR_MO'!$B$41</definedName>
    <definedName name="MO_LIST_9">'REESTR_MO'!$B$42</definedName>
    <definedName name="mo_zag">'Титульный'!$E$23</definedName>
    <definedName name="money">'TEHSHEET'!$D$2:$D$3</definedName>
    <definedName name="MONTH">'TEHSHEET'!$E$2:$E$13</definedName>
    <definedName name="MONTH_CH">'TEHSHEET'!$F$2:$F$13</definedName>
    <definedName name="mr">'Титульный'!$G$22</definedName>
    <definedName name="MR_LIST">'REESTR_MO'!$D$2:$D$31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riceAll">'ТС цены'!$H$15:$S$32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'REESTR'!$A$2:$H$8</definedName>
    <definedName name="REGION">'TEHSHEET'!$H$2:$H$85</definedName>
    <definedName name="region_name">'Инструкция'!$C$6</definedName>
    <definedName name="resultUpdateMO">'Титульный'!$H$22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unit">'Титульный'!$H$27</definedName>
    <definedName name="value_region_name">'Титульный'!$E$7</definedName>
    <definedName name="version">'Инструкция'!$P$2</definedName>
    <definedName name="YEAR">'TEHSHEET'!$C$2:$C$8</definedName>
  </definedNames>
  <calcPr fullCalcOnLoad="1"/>
</workbook>
</file>

<file path=xl/sharedStrings.xml><?xml version="1.0" encoding="utf-8"?>
<sst xmlns="http://schemas.openxmlformats.org/spreadsheetml/2006/main" count="3098" uniqueCount="1430">
  <si>
    <t>2.1.2</t>
  </si>
  <si>
    <t>3.1.1</t>
  </si>
  <si>
    <t>Отборный пар всего, в том числе</t>
  </si>
  <si>
    <t>3.1.2</t>
  </si>
  <si>
    <t>3.2.2</t>
  </si>
  <si>
    <t>3.4.1</t>
  </si>
  <si>
    <t>3.4.2</t>
  </si>
  <si>
    <t>3.5.1</t>
  </si>
  <si>
    <t>3.5.2</t>
  </si>
  <si>
    <t>4.1.1</t>
  </si>
  <si>
    <t>Острый редуцированный пар</t>
  </si>
  <si>
    <t>4.1.2</t>
  </si>
  <si>
    <t>5.2</t>
  </si>
  <si>
    <t>Добавить вид теплоносителя</t>
  </si>
  <si>
    <r>
      <t>Информация о ценах (тарифах) на регулируемые товары и услуги и надбавках к этим ценам (тарифам)</t>
    </r>
    <r>
      <rPr>
        <b/>
        <sz val="9"/>
        <color indexed="10"/>
        <rFont val="Tahoma"/>
        <family val="2"/>
      </rPr>
      <t>*</t>
    </r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</si>
  <si>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</si>
  <si>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</si>
  <si>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</si>
  <si>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</si>
  <si>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r>
      <t>*</t>
    </r>
    <r>
      <rPr>
        <sz val="9"/>
        <rFont val="Tahoma"/>
        <family val="2"/>
      </rPr>
      <t xml:space="preserve"> Раскрывается не позднее 30 дней со дня принятия  соответствующего решения об установлении тарифа(надбавки) на очередной период регулирования </t>
    </r>
  </si>
  <si>
    <t>Утвержденная надбавка к ценам (тарифам) на тепловую энергию для потребителей</t>
  </si>
  <si>
    <t>руб./Гкал</t>
  </si>
  <si>
    <t>для населения</t>
  </si>
  <si>
    <t>для бюджетных потребителей</t>
  </si>
  <si>
    <t>для прочих потребителей</t>
  </si>
  <si>
    <t>2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</si>
  <si>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</si>
  <si>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</si>
  <si>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руб./Гкал ч</t>
  </si>
  <si>
    <t>Утвержденный тариф регулируемых организаций на подключение к системе теплоснабжения</t>
  </si>
  <si>
    <t>Утвержденный тариф на передачу тепловой энергии (мощности)</t>
  </si>
  <si>
    <t>ТС цены</t>
  </si>
  <si>
    <t>ТС цены (2)</t>
  </si>
  <si>
    <t>add_price_range</t>
  </si>
  <si>
    <t>Вид тарифа на передачу тепловой энергии</t>
  </si>
  <si>
    <t>Наличие 2-ставочного тарифа</t>
  </si>
  <si>
    <t>город Краснодар</t>
  </si>
  <si>
    <t>03701000</t>
  </si>
  <si>
    <t>MO_LIST_31</t>
  </si>
  <si>
    <t>231201001</t>
  </si>
  <si>
    <t>Пансионат  с лечением "Факел" МСЧ филиал ООО "Газпром трансгаз-Кубань"</t>
  </si>
  <si>
    <t>2308128945</t>
  </si>
  <si>
    <t>232032005</t>
  </si>
  <si>
    <t>231001001</t>
  </si>
  <si>
    <t>Алнашский муниципальный район</t>
  </si>
  <si>
    <t>94602000</t>
  </si>
  <si>
    <t>МУП "Тепловик"</t>
  </si>
  <si>
    <t>1801000117</t>
  </si>
  <si>
    <t>180101001</t>
  </si>
  <si>
    <t>ООО "Санаторий Варзи-Ятчи"</t>
  </si>
  <si>
    <t>1801000290</t>
  </si>
  <si>
    <t>ФГОУ СПО "Асановский аграрно-технический техникум"</t>
  </si>
  <si>
    <t>1801000501</t>
  </si>
  <si>
    <t>Алнашское</t>
  </si>
  <si>
    <t>94602420</t>
  </si>
  <si>
    <t>МУП "Теплосервис"</t>
  </si>
  <si>
    <t>1839000074</t>
  </si>
  <si>
    <t>183901001</t>
  </si>
  <si>
    <t>Балезинский муниципальный район</t>
  </si>
  <si>
    <t>94604000</t>
  </si>
  <si>
    <t>Андрейшурское</t>
  </si>
  <si>
    <t>94604405</t>
  </si>
  <si>
    <t>МУП "Андрейшурское ЖКХ" МО "Балезинский район"</t>
  </si>
  <si>
    <t>1802003008</t>
  </si>
  <si>
    <t>180201001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</si>
  <si>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</si>
  <si>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525745041</t>
  </si>
  <si>
    <t>ИП Щепин А.В.</t>
  </si>
  <si>
    <t>180200369511</t>
  </si>
  <si>
    <t>000000000</t>
  </si>
  <si>
    <t>ООО "Региональное теплоснабжение"</t>
  </si>
  <si>
    <t>1831145279</t>
  </si>
  <si>
    <t>183101001</t>
  </si>
  <si>
    <t>ООО "Удмурттоппром"</t>
  </si>
  <si>
    <t>1835083545</t>
  </si>
  <si>
    <t>183501001</t>
  </si>
  <si>
    <t>ФГ КЭУ "82 КЭЧ" (в/ч 29522)</t>
  </si>
  <si>
    <t>4003007210</t>
  </si>
  <si>
    <t>400301001</t>
  </si>
  <si>
    <t>Балезинское</t>
  </si>
  <si>
    <t>94604151</t>
  </si>
  <si>
    <t>МУП ЖКХ "Энергетик" МО "Балезинский район"</t>
  </si>
  <si>
    <t>1802000800</t>
  </si>
  <si>
    <t>ОАО "Балезинское РТП"</t>
  </si>
  <si>
    <t>1802000889</t>
  </si>
  <si>
    <t>ООО "Балезинский деревообрабатывающий комбинат"</t>
  </si>
  <si>
    <t>1837003023</t>
  </si>
  <si>
    <t>183700302</t>
  </si>
  <si>
    <t>ПК "Балезинский завод строительных материалов"</t>
  </si>
  <si>
    <t>1802004587</t>
  </si>
  <si>
    <t>Карсовайское</t>
  </si>
  <si>
    <t>94604425</t>
  </si>
  <si>
    <t>ИП Вахрушев П.С.</t>
  </si>
  <si>
    <t>180200738582</t>
  </si>
  <si>
    <t>Кожильское</t>
  </si>
  <si>
    <t>94604435</t>
  </si>
  <si>
    <t>СПК "Колхоз имени Мичурина"</t>
  </si>
  <si>
    <t>1802001829</t>
  </si>
  <si>
    <t>Сергинское</t>
  </si>
  <si>
    <t>94604455</t>
  </si>
  <si>
    <t>СПК "Сергинский"</t>
  </si>
  <si>
    <t>1802001219</t>
  </si>
  <si>
    <t>Вавожский муниципальный район</t>
  </si>
  <si>
    <t>94606000</t>
  </si>
  <si>
    <t>Вавожское</t>
  </si>
  <si>
    <t>94606433</t>
  </si>
  <si>
    <t>ООО "Вавожское ЖКХ"</t>
  </si>
  <si>
    <t>1803000384</t>
  </si>
  <si>
    <t>180301001</t>
  </si>
  <si>
    <t>Водзимоньинское</t>
  </si>
  <si>
    <t>94606444</t>
  </si>
  <si>
    <t>СХПК "Колос"</t>
  </si>
  <si>
    <t>1803002222</t>
  </si>
  <si>
    <t>Какможское</t>
  </si>
  <si>
    <t>94606477</t>
  </si>
  <si>
    <t>МУП ЖКХ Вавожского "Какмож"</t>
  </si>
  <si>
    <t>1803902287</t>
  </si>
  <si>
    <t>Воткинский муниципальный район</t>
  </si>
  <si>
    <t>94608000</t>
  </si>
  <si>
    <t>Большикиварское</t>
  </si>
  <si>
    <t>94608410</t>
  </si>
  <si>
    <t>МУП ЖКХ "Коммунальщик"</t>
  </si>
  <si>
    <t>1804008347</t>
  </si>
  <si>
    <t>180401001</t>
  </si>
  <si>
    <t>Июльское</t>
  </si>
  <si>
    <t>94608425</t>
  </si>
  <si>
    <t>ООО "ЖКХ Энергия"</t>
  </si>
  <si>
    <t>1804009319</t>
  </si>
  <si>
    <t>Кварсинское</t>
  </si>
  <si>
    <t>94608435</t>
  </si>
  <si>
    <t>БОУ НПО УР "Профессиональное училище №14"</t>
  </si>
  <si>
    <t>1804004712</t>
  </si>
  <si>
    <t>Кукуевское</t>
  </si>
  <si>
    <t>94608437</t>
  </si>
  <si>
    <t>ООО "РС-Сервис"</t>
  </si>
  <si>
    <t>1804009118</t>
  </si>
  <si>
    <t>Нововолковское</t>
  </si>
  <si>
    <t>94608154</t>
  </si>
  <si>
    <t>ОАО "Камский завод ЖБИиК"</t>
  </si>
  <si>
    <t>1804000806</t>
  </si>
  <si>
    <t>ООО "Жилищно-коммунальный сервис"</t>
  </si>
  <si>
    <t>1804009020</t>
  </si>
  <si>
    <t>Перевозинское</t>
  </si>
  <si>
    <t>94608445</t>
  </si>
  <si>
    <t>ООО "Прометей"</t>
  </si>
  <si>
    <t>1804009380</t>
  </si>
  <si>
    <t>Глазовский муниципальный район</t>
  </si>
  <si>
    <t>94610000</t>
  </si>
  <si>
    <t>94610435</t>
  </si>
  <si>
    <t>ООО "СТВ-Сервис"</t>
  </si>
  <si>
    <t>1805182274</t>
  </si>
  <si>
    <t>180501001</t>
  </si>
  <si>
    <t>ООО "Свет"</t>
  </si>
  <si>
    <t>1837004796</t>
  </si>
  <si>
    <t>183701001</t>
  </si>
  <si>
    <t>94610448</t>
  </si>
  <si>
    <t>ООО "Октябрьский"</t>
  </si>
  <si>
    <t>1805009495</t>
  </si>
  <si>
    <t>Штанигуртское</t>
  </si>
  <si>
    <t>94610460</t>
  </si>
  <si>
    <t>МУП "ЖКХ" МО "Глазовский район"</t>
  </si>
  <si>
    <t>1837002990</t>
  </si>
  <si>
    <t>Город Воткинск</t>
  </si>
  <si>
    <t>94710000</t>
  </si>
  <si>
    <t>МУП "Коммунальные тепловые сети"</t>
  </si>
  <si>
    <t>1828007350</t>
  </si>
  <si>
    <t>182801001</t>
  </si>
  <si>
    <t>ОАО "Воткинский завод"</t>
  </si>
  <si>
    <t>1828020110</t>
  </si>
  <si>
    <t>183650001</t>
  </si>
  <si>
    <t>ОАО "Воткинскмолоко"</t>
  </si>
  <si>
    <t>1828003059</t>
  </si>
  <si>
    <t>ОАО "Удмуртавтотранс"</t>
  </si>
  <si>
    <t>1835076756</t>
  </si>
  <si>
    <t>182843001</t>
  </si>
  <si>
    <t>ООО "Прикамский эколого-технологический комплекс"</t>
  </si>
  <si>
    <t>1828010578</t>
  </si>
  <si>
    <t>ООО "Феникс"</t>
  </si>
  <si>
    <t>1804009372</t>
  </si>
  <si>
    <t>РУНО Администрации МО "Воткинский район"</t>
  </si>
  <si>
    <t>1804005106</t>
  </si>
  <si>
    <t>ФГУП "Управление механизации и автотранспорта № 617"</t>
  </si>
  <si>
    <t>1834021666</t>
  </si>
  <si>
    <t>182831002</t>
  </si>
  <si>
    <t>Город Глазов</t>
  </si>
  <si>
    <t>94720000</t>
  </si>
  <si>
    <t>ГУДП УР "Глазовское"</t>
  </si>
  <si>
    <t>1805003084</t>
  </si>
  <si>
    <t>182901001</t>
  </si>
  <si>
    <t>МУП "Глазовские теплосети"</t>
  </si>
  <si>
    <t>1829012970</t>
  </si>
  <si>
    <t>ОАО "Глазов-молоко"</t>
  </si>
  <si>
    <t>1829003580</t>
  </si>
  <si>
    <t>ОАО "Глазовский дормостстрой"</t>
  </si>
  <si>
    <t>1837003383</t>
  </si>
  <si>
    <t>ОАО "Реммаш"</t>
  </si>
  <si>
    <t>1805001016</t>
  </si>
  <si>
    <t>ОАО "Удмуртская птицефабрика"</t>
  </si>
  <si>
    <t>1829004249</t>
  </si>
  <si>
    <t>ОАО "Удмуртский завод строительных материалов"</t>
  </si>
  <si>
    <t>1829005860</t>
  </si>
  <si>
    <t>667201001</t>
  </si>
  <si>
    <t>ОАО "Чепецкий механический завод"</t>
  </si>
  <si>
    <t>1829008035</t>
  </si>
  <si>
    <t>ООО "Жилкомсервис"</t>
  </si>
  <si>
    <t>1805001111</t>
  </si>
  <si>
    <t>ООО "ПЖКК "Забота"</t>
  </si>
  <si>
    <t>1805004401</t>
  </si>
  <si>
    <t>ООО "Птицефабрика "Глазовская"</t>
  </si>
  <si>
    <t>1829006905</t>
  </si>
  <si>
    <t>ООО "Удмуртская птицефабрика"</t>
  </si>
  <si>
    <t>1837008416</t>
  </si>
  <si>
    <t>ООО Глазовский завод "Химмаш"</t>
  </si>
  <si>
    <t>1829007218</t>
  </si>
  <si>
    <t>Город Ижевск</t>
  </si>
  <si>
    <t>94701000</t>
  </si>
  <si>
    <t>"Декоративные цветочные культуры"</t>
  </si>
  <si>
    <t>1826000454</t>
  </si>
  <si>
    <t>183301001</t>
  </si>
  <si>
    <t>"УПП № 8" ФГУП "УССТ № 8 при Спецстрое России"</t>
  </si>
  <si>
    <t>1835038790</t>
  </si>
  <si>
    <t>183502009</t>
  </si>
  <si>
    <t>АУ УР "РССК им. Демидова А.М."</t>
  </si>
  <si>
    <t>1831101345</t>
  </si>
  <si>
    <t>183110100</t>
  </si>
  <si>
    <t>АУ УР "Удмуртлес"</t>
  </si>
  <si>
    <t>1832025104</t>
  </si>
  <si>
    <t>182431002</t>
  </si>
  <si>
    <t>ГОУ НПО "Профессиональное училище №23"</t>
  </si>
  <si>
    <t>1832015385</t>
  </si>
  <si>
    <t>183201001</t>
  </si>
  <si>
    <t>ГУДП УР "Сарапульское"</t>
  </si>
  <si>
    <t>1818003927</t>
  </si>
  <si>
    <t>181801001</t>
  </si>
  <si>
    <t>ГУП "ТПО ЖКХ Удмуртской Республики"</t>
  </si>
  <si>
    <t>1831010200</t>
  </si>
  <si>
    <t>ДООО "ИРЗ-Энерго"</t>
  </si>
  <si>
    <t>1833027591</t>
  </si>
  <si>
    <t>ЗАО "Ижевский завод керамических материалов"</t>
  </si>
  <si>
    <t>1832009448</t>
  </si>
  <si>
    <t>ЗАО "Ижевский опытно-механический завод"</t>
  </si>
  <si>
    <t>1832028112</t>
  </si>
  <si>
    <t>ЗАО "Ижэнергоприбор"</t>
  </si>
  <si>
    <t>1834020863</t>
  </si>
  <si>
    <t>ЗАО ПФ "Конструктор-ТМ"</t>
  </si>
  <si>
    <t>1831055988</t>
  </si>
  <si>
    <t>ИП Хосейни Саийед Джавад Миртаги</t>
  </si>
  <si>
    <t>183500134481</t>
  </si>
  <si>
    <t>МУП "Горкоммунтеплосеть"</t>
  </si>
  <si>
    <t>1826000550</t>
  </si>
  <si>
    <t>МУП г. Ижевска "Ижводоканал"</t>
  </si>
  <si>
    <t>1826000408</t>
  </si>
  <si>
    <t>183401001</t>
  </si>
  <si>
    <t>МУП г. Ижевска "Ижевский коммунальный транспорт"</t>
  </si>
  <si>
    <t>1835012030</t>
  </si>
  <si>
    <t>Нижегородская академия МВД России</t>
  </si>
  <si>
    <t>5261006743</t>
  </si>
  <si>
    <t>526101001</t>
  </si>
  <si>
    <t>ОАО "Агрохолодмаш"</t>
  </si>
  <si>
    <t>1832008490</t>
  </si>
  <si>
    <t>ОАО "Альтаир"</t>
  </si>
  <si>
    <t>1833000991</t>
  </si>
  <si>
    <t>ОАО "Белкамнефть"</t>
  </si>
  <si>
    <t>0264015786</t>
  </si>
  <si>
    <t>ОАО "Буммаш"</t>
  </si>
  <si>
    <t>1833001699</t>
  </si>
  <si>
    <t>ОАО "ДП "Ижевское"</t>
  </si>
  <si>
    <t>1831125762</t>
  </si>
  <si>
    <t>ОАО "Декоративно-цветочные культуры"</t>
  </si>
  <si>
    <t>1833050583</t>
  </si>
  <si>
    <t>ОАО "ИПОПАТ"</t>
  </si>
  <si>
    <t>1833046700</t>
  </si>
  <si>
    <t>ОАО "ИЭМЗ "Купол"</t>
  </si>
  <si>
    <t>1831083343</t>
  </si>
  <si>
    <t>ОАО "Ижавиа"</t>
  </si>
  <si>
    <t>1808204247</t>
  </si>
  <si>
    <t>180801001</t>
  </si>
  <si>
    <t>ОАО "Ижевский завод нефтяного машиностроения"</t>
  </si>
  <si>
    <t>1835012826</t>
  </si>
  <si>
    <t>ОАО "Ижевский завод пластмасс"</t>
  </si>
  <si>
    <t>1834100029</t>
  </si>
  <si>
    <t>ОАО "Ижмашэнерго"</t>
  </si>
  <si>
    <t>1832021974</t>
  </si>
  <si>
    <t>ОАО "Редуктор"</t>
  </si>
  <si>
    <t>1833001674</t>
  </si>
  <si>
    <t>ОАО "Санаторий "Металлург"</t>
  </si>
  <si>
    <t>1835012287</t>
  </si>
  <si>
    <t>ОАО "Удмуртгеофизика"</t>
  </si>
  <si>
    <t>1832015554</t>
  </si>
  <si>
    <t>ОАО "Удмуртский хладокомбинат"</t>
  </si>
  <si>
    <t>1826001360</t>
  </si>
  <si>
    <t>ОАО "Управление строймеханизации"</t>
  </si>
  <si>
    <t>1832009293</t>
  </si>
  <si>
    <t>ООО "АСПЭК-Домстрой"</t>
  </si>
  <si>
    <t>1835060192</t>
  </si>
  <si>
    <t>ООО "Автокотельная"</t>
  </si>
  <si>
    <t>7718808870</t>
  </si>
  <si>
    <t>ООО "База Южная"</t>
  </si>
  <si>
    <t>1832045809</t>
  </si>
  <si>
    <t>ООО "Бриз"</t>
  </si>
  <si>
    <t>1831134301</t>
  </si>
  <si>
    <t>ООО "Грандеа"</t>
  </si>
  <si>
    <t>1831144211</t>
  </si>
  <si>
    <t>ООО "Ижевская газовая компания"</t>
  </si>
  <si>
    <t>1831092348</t>
  </si>
  <si>
    <t>ООО "Ижевский нефтеперерабатывающий завод"</t>
  </si>
  <si>
    <t>1831106470</t>
  </si>
  <si>
    <t>ООО "Ижевский столярный завод"</t>
  </si>
  <si>
    <t>1831099569</t>
  </si>
  <si>
    <t>ООО "Ижмашпромипотека"</t>
  </si>
  <si>
    <t>1832046200</t>
  </si>
  <si>
    <t>ООО "Каравай"</t>
  </si>
  <si>
    <t>5920034144</t>
  </si>
  <si>
    <t>184101001</t>
  </si>
  <si>
    <t>ООО "Комплексный энергетический центр"</t>
  </si>
  <si>
    <t>1831141027</t>
  </si>
  <si>
    <t>ООО "Мечел-Энерго"</t>
  </si>
  <si>
    <t>7722245108</t>
  </si>
  <si>
    <t>183232001</t>
  </si>
  <si>
    <t>ООО "Новый стиль"</t>
  </si>
  <si>
    <t>1831083047</t>
  </si>
  <si>
    <t>ООО "Регионресурсы"</t>
  </si>
  <si>
    <t>1831109270</t>
  </si>
  <si>
    <t>ООО "СельхозАвтоЗапчасть"</t>
  </si>
  <si>
    <t>1835069830</t>
  </si>
  <si>
    <t>ООО "Т.Э.М.П."</t>
  </si>
  <si>
    <t>1835087412</t>
  </si>
  <si>
    <t>ООО "ТИТАН - Управляющая Компания"</t>
  </si>
  <si>
    <t>1832089250</t>
  </si>
  <si>
    <t>ООО "Теплосфера"</t>
  </si>
  <si>
    <t>1834034810</t>
  </si>
  <si>
    <t>ООО "Теплоэнергия"</t>
  </si>
  <si>
    <t>1834042560</t>
  </si>
  <si>
    <t>ООО "Триумф"</t>
  </si>
  <si>
    <t>1832075715</t>
  </si>
  <si>
    <t>ООО "Удмуртские коммунальные системы"</t>
  </si>
  <si>
    <t>1833037470</t>
  </si>
  <si>
    <t>ООО "Удмуртэнергонефть"</t>
  </si>
  <si>
    <t>1834028862</t>
  </si>
  <si>
    <t>ООО "Уралсервис"</t>
  </si>
  <si>
    <t>1841012246</t>
  </si>
  <si>
    <t>ООО "Хозяйственная база - Холдинг"</t>
  </si>
  <si>
    <t>1832081356</t>
  </si>
  <si>
    <t>ООО "Центральная база производственного обслуживания"</t>
  </si>
  <si>
    <t>1832039795</t>
  </si>
  <si>
    <t>ООО "Энергетическая Компания "Строим Вместе"</t>
  </si>
  <si>
    <t>1832027239</t>
  </si>
  <si>
    <t>ООО "Энергосервис"</t>
  </si>
  <si>
    <t>1832083917</t>
  </si>
  <si>
    <t>СУПР филиал ДОАО «Спецгазавтотранс» ОАО «Газпром»</t>
  </si>
  <si>
    <t>1834100050</t>
  </si>
  <si>
    <t>183202001</t>
  </si>
  <si>
    <t>Торфопредприятие "Сокол" ОАО "Удмуртторф"</t>
  </si>
  <si>
    <t>1836000012</t>
  </si>
  <si>
    <t>180802001</t>
  </si>
  <si>
    <t>УРНУ ОАО "СЗМН"</t>
  </si>
  <si>
    <t>1645000340</t>
  </si>
  <si>
    <t>183402001</t>
  </si>
  <si>
    <t>ФГУП "Ижевский механический завод"</t>
  </si>
  <si>
    <t>1835011597</t>
  </si>
  <si>
    <t>997850001</t>
  </si>
  <si>
    <t>ФГУП "СМУ № 806 при Федеральном агентстве специального строительства"</t>
  </si>
  <si>
    <t>1835043782</t>
  </si>
  <si>
    <t>ФГУП "СМУ № 807 при федеральном агентстве строительства"</t>
  </si>
  <si>
    <t>1835043052</t>
  </si>
  <si>
    <t>ФГУП "УСР - 602"</t>
  </si>
  <si>
    <t>1834023529</t>
  </si>
  <si>
    <t>ФГУП филиал "Жилищно-коммунальное управление № 813"</t>
  </si>
  <si>
    <t>183502007</t>
  </si>
  <si>
    <t>ФГУП филиал "ЗЯБ №8" ФГУП "УССТ № 8 при Спецстрое России"</t>
  </si>
  <si>
    <t>183502010</t>
  </si>
  <si>
    <t>филиал "Удмуртэнерго"  ОАО "МРСК Центра и Приволжья"</t>
  </si>
  <si>
    <t>5260200603</t>
  </si>
  <si>
    <t>183502001</t>
  </si>
  <si>
    <t>филиал ОАО "ТГК-5"  "Удмуртский"</t>
  </si>
  <si>
    <t>2128701733</t>
  </si>
  <si>
    <t>Город Можга</t>
  </si>
  <si>
    <t>94730000</t>
  </si>
  <si>
    <t>ЗАО "Можгинский КПП"</t>
  </si>
  <si>
    <t>1830004758</t>
  </si>
  <si>
    <t>183001001</t>
  </si>
  <si>
    <t>ЗАО "Уральская швейная компания"</t>
  </si>
  <si>
    <t>1841009540</t>
  </si>
  <si>
    <t>ЗАО работников "Можгинское деревообрабатывающее народное предприятие" "Красная звезда"</t>
  </si>
  <si>
    <t>1830000383</t>
  </si>
  <si>
    <t>МУП ЖКХ г. Можги</t>
  </si>
  <si>
    <t>1830003056</t>
  </si>
  <si>
    <t>ОАО "Авторемонтный завод "Можгинский"</t>
  </si>
  <si>
    <t>1830000070</t>
  </si>
  <si>
    <t>ОАО "Можгинский лесокомбинат"</t>
  </si>
  <si>
    <t>1830000030</t>
  </si>
  <si>
    <t>ОАО "Свет"</t>
  </si>
  <si>
    <t>1830000094</t>
  </si>
  <si>
    <t>Город Сарапул</t>
  </si>
  <si>
    <t>94740000</t>
  </si>
  <si>
    <t>ГОУ НПО "Лицей № 26"</t>
  </si>
  <si>
    <t>1827009160</t>
  </si>
  <si>
    <t>182701001</t>
  </si>
  <si>
    <t>ЗАО "Сарапульская ТЭЦ-3"</t>
  </si>
  <si>
    <t>4345261699</t>
  </si>
  <si>
    <t>183801001</t>
  </si>
  <si>
    <t>ЗАО "Сарапульская птицефабрика"</t>
  </si>
  <si>
    <t>1827016785</t>
  </si>
  <si>
    <t>МУП г. Сарапула "Сарапульский водоканал"</t>
  </si>
  <si>
    <t>1827004081</t>
  </si>
  <si>
    <t>ОАО "Сарапульское дорожное предприятие"</t>
  </si>
  <si>
    <t>1838002657</t>
  </si>
  <si>
    <t>ООО "Коммунэнерго"</t>
  </si>
  <si>
    <t>1838001935</t>
  </si>
  <si>
    <t>ООО "Контакт"</t>
  </si>
  <si>
    <t>1838001220</t>
  </si>
  <si>
    <t>ООО "Кристалл"</t>
  </si>
  <si>
    <t>1827018334</t>
  </si>
  <si>
    <t>ООО "Сарабелла-инвест"</t>
  </si>
  <si>
    <t>1832075225</t>
  </si>
  <si>
    <t>ООО "Сарапултеплоэнерго"</t>
  </si>
  <si>
    <t>1827019419</t>
  </si>
  <si>
    <t>ООО "Сарапульская швейная фабрика"</t>
  </si>
  <si>
    <t>1831094257</t>
  </si>
  <si>
    <t>ООО "Сарапульское учебно-производственное предприятие "Радиотехника" Всероссийского общества слепых"</t>
  </si>
  <si>
    <t>1827006995</t>
  </si>
  <si>
    <t>ООО "Транспортное экспедиционное предприятие"</t>
  </si>
  <si>
    <t>1827018327</t>
  </si>
  <si>
    <t>ФБУ "ИК №5 УФСИН России по УР"</t>
  </si>
  <si>
    <t>1827013015</t>
  </si>
  <si>
    <t>ФГ КЭУ "Сарапульская квартирно-эксплуатационная часть района"</t>
  </si>
  <si>
    <t>1827000094</t>
  </si>
  <si>
    <t>Граховский муниципальный район</t>
  </si>
  <si>
    <t>94612000</t>
  </si>
  <si>
    <t>Граховское</t>
  </si>
  <si>
    <t>94612422</t>
  </si>
  <si>
    <t>МУП "Жилкоммунсервис"</t>
  </si>
  <si>
    <t>1806006296</t>
  </si>
  <si>
    <t>180601001</t>
  </si>
  <si>
    <t>Дебесский муниципальный район</t>
  </si>
  <si>
    <t>94614000</t>
  </si>
  <si>
    <t>МУП "Теплосети"</t>
  </si>
  <si>
    <t>1807901982</t>
  </si>
  <si>
    <t>180701001</t>
  </si>
  <si>
    <t>Завьяловский муниципальный район</t>
  </si>
  <si>
    <t>94616000</t>
  </si>
  <si>
    <t>Вараксинское</t>
  </si>
  <si>
    <t>94616407</t>
  </si>
  <si>
    <t>ОАО "Птицефабрика "Вараксино"</t>
  </si>
  <si>
    <t>1808204624</t>
  </si>
  <si>
    <t>ООО "КЭП "Ремиком"</t>
  </si>
  <si>
    <t>1808208410</t>
  </si>
  <si>
    <t>ООО "Птицефабрика "Вараксино"</t>
  </si>
  <si>
    <t>1841017484</t>
  </si>
  <si>
    <t>ОАО "Ижевская птицефабрика"</t>
  </si>
  <si>
    <t>1808204600</t>
  </si>
  <si>
    <t>ОАО "Люкшудьинский леспромхоз"</t>
  </si>
  <si>
    <t>1841000106</t>
  </si>
  <si>
    <t>ФБУ ИК-7 УФСИН России</t>
  </si>
  <si>
    <t>1808400763</t>
  </si>
  <si>
    <t>Завьяловское</t>
  </si>
  <si>
    <t>94616415</t>
  </si>
  <si>
    <t>ООО "Бытовик"</t>
  </si>
  <si>
    <t>1808204984</t>
  </si>
  <si>
    <t>ООО "Торговый дом Завьяловский"</t>
  </si>
  <si>
    <t>1808203959</t>
  </si>
  <si>
    <t>Италмасовское</t>
  </si>
  <si>
    <t>94616417</t>
  </si>
  <si>
    <t>ОАО "Восточный"</t>
  </si>
  <si>
    <t>1808203162</t>
  </si>
  <si>
    <t>ООО "Восточный"</t>
  </si>
  <si>
    <t>1841017491</t>
  </si>
  <si>
    <t>Кияикское</t>
  </si>
  <si>
    <t>94616428</t>
  </si>
  <si>
    <t>ООО ПКФ "СпецЖилСтрой"</t>
  </si>
  <si>
    <t>1808205378</t>
  </si>
  <si>
    <t>94616432</t>
  </si>
  <si>
    <t>ООО "Ижевская птицефабрика"</t>
  </si>
  <si>
    <t>1841016434</t>
  </si>
  <si>
    <t>Среднепостольское</t>
  </si>
  <si>
    <t>94616445</t>
  </si>
  <si>
    <t>ГУЗ "Третья республиканская психиатрическая больница"</t>
  </si>
  <si>
    <t>1808700301</t>
  </si>
  <si>
    <t>Хохряковское</t>
  </si>
  <si>
    <t>94616447</t>
  </si>
  <si>
    <t>МУП "Управление ЖКХ, строительства и благоустройства"</t>
  </si>
  <si>
    <t>1808209044</t>
  </si>
  <si>
    <t>ООО "Управление капитального строительства"</t>
  </si>
  <si>
    <t>1841010792</t>
  </si>
  <si>
    <t>Игринский муниципальный район</t>
  </si>
  <si>
    <t>94618000</t>
  </si>
  <si>
    <t>ООО "Игринская энергетическая компания"</t>
  </si>
  <si>
    <t>1809005572</t>
  </si>
  <si>
    <t>180901001</t>
  </si>
  <si>
    <t>войсковая часть 93233 Минобороны РФ</t>
  </si>
  <si>
    <t>1809005036</t>
  </si>
  <si>
    <t>Игринское</t>
  </si>
  <si>
    <t>94618415</t>
  </si>
  <si>
    <t>Факельское</t>
  </si>
  <si>
    <t>94618453</t>
  </si>
  <si>
    <t>ОАО "Факел"</t>
  </si>
  <si>
    <t>1809003575</t>
  </si>
  <si>
    <t>ООО "Факел-Тепло"</t>
  </si>
  <si>
    <t>1809008541</t>
  </si>
  <si>
    <t>Чутырское</t>
  </si>
  <si>
    <t>94618455</t>
  </si>
  <si>
    <t>СПК "Чутырский"</t>
  </si>
  <si>
    <t>1809000052</t>
  </si>
  <si>
    <t>Камбарский муниципальный район</t>
  </si>
  <si>
    <t>94620000</t>
  </si>
  <si>
    <t>Борковское</t>
  </si>
  <si>
    <t>94620408</t>
  </si>
  <si>
    <t>ФГУ комбинат "Горизонт"</t>
  </si>
  <si>
    <t>1810001452</t>
  </si>
  <si>
    <t>181001001</t>
  </si>
  <si>
    <t>ИП Ахметов Ринат</t>
  </si>
  <si>
    <t>183800993082</t>
  </si>
  <si>
    <t>МУП "Камбарского района "Энергия"</t>
  </si>
  <si>
    <t>1838002400</t>
  </si>
  <si>
    <t>ОАО "136 ЦБПР ВиС РХБЗ"</t>
  </si>
  <si>
    <t>1838006108</t>
  </si>
  <si>
    <t>ООО "Теплогазсервис"</t>
  </si>
  <si>
    <t>1838001886</t>
  </si>
  <si>
    <t>Камбарское</t>
  </si>
  <si>
    <t>94620101</t>
  </si>
  <si>
    <t>МП Камбарского района "Тепловые сети"</t>
  </si>
  <si>
    <t>1838008105</t>
  </si>
  <si>
    <t>МПП ЖКХ города Камбарки</t>
  </si>
  <si>
    <t>1810000498</t>
  </si>
  <si>
    <t>ОАО "Камбарский завод газового оборудования"</t>
  </si>
  <si>
    <t>1810000138</t>
  </si>
  <si>
    <t>Камское</t>
  </si>
  <si>
    <t>94620420</t>
  </si>
  <si>
    <t>МУП ЖКХ Камбарского района</t>
  </si>
  <si>
    <t>1810003386</t>
  </si>
  <si>
    <t>Каракулинский муниципальный район</t>
  </si>
  <si>
    <t>94622000</t>
  </si>
  <si>
    <t>ОАО "Каракулино-молоко"</t>
  </si>
  <si>
    <t>1811004142</t>
  </si>
  <si>
    <t>181101001</t>
  </si>
  <si>
    <t>ООО "Теплосети ЮГ"</t>
  </si>
  <si>
    <t>1838002897</t>
  </si>
  <si>
    <t>Каракулинское</t>
  </si>
  <si>
    <t>94622455</t>
  </si>
  <si>
    <t>ООО "ТеплоТерм"</t>
  </si>
  <si>
    <t>1838003749</t>
  </si>
  <si>
    <t>Кезский муниципальный район</t>
  </si>
  <si>
    <t>94624000</t>
  </si>
  <si>
    <t>Кезское МУПП КХ</t>
  </si>
  <si>
    <t>1812001112</t>
  </si>
  <si>
    <t>181201001</t>
  </si>
  <si>
    <t>ООО "Фабрика мебели"</t>
  </si>
  <si>
    <t>1809006978</t>
  </si>
  <si>
    <t>Кезское</t>
  </si>
  <si>
    <t>94624426</t>
  </si>
  <si>
    <t>ООО "Кезское предприятие коммунального хозяйства"</t>
  </si>
  <si>
    <t>1809007883</t>
  </si>
  <si>
    <t>Кизнерский муниципальный район</t>
  </si>
  <si>
    <t>94626000</t>
  </si>
  <si>
    <t>Кизнерское</t>
  </si>
  <si>
    <t>94626435</t>
  </si>
  <si>
    <t>Войсковая часть 55498 Министерства обороны РФ</t>
  </si>
  <si>
    <t>1813002084</t>
  </si>
  <si>
    <t>181301001</t>
  </si>
  <si>
    <t>МОУ "Кизнерский детский дом"</t>
  </si>
  <si>
    <t>1813000993</t>
  </si>
  <si>
    <t>МУП "Кизнерский коммунальный комплекс"</t>
  </si>
  <si>
    <t>1839003621</t>
  </si>
  <si>
    <t>МУП "Коммунальные системы Кизнерского района"</t>
  </si>
  <si>
    <t>1839000500</t>
  </si>
  <si>
    <t>Киясовский муниципальный район</t>
  </si>
  <si>
    <t>94628000</t>
  </si>
  <si>
    <t>Киясовское</t>
  </si>
  <si>
    <t>94628444</t>
  </si>
  <si>
    <t>Первомайское МУПП "Коммун-сервис"</t>
  </si>
  <si>
    <t>1814000040</t>
  </si>
  <si>
    <t>181401001</t>
  </si>
  <si>
    <t>Подгорновское</t>
  </si>
  <si>
    <t>94628488</t>
  </si>
  <si>
    <t>ООО "Подгорновский ЖКС"</t>
  </si>
  <si>
    <t>1838004598</t>
  </si>
  <si>
    <t>Красногорский муниципальный район</t>
  </si>
  <si>
    <t>94630000</t>
  </si>
  <si>
    <t>МУП "Жилищно-коммунальный сервис"</t>
  </si>
  <si>
    <t>1815906247</t>
  </si>
  <si>
    <t>181501001</t>
  </si>
  <si>
    <t>Красногорское</t>
  </si>
  <si>
    <t>94630466</t>
  </si>
  <si>
    <t>ООО "Энергия"</t>
  </si>
  <si>
    <t>1809005808</t>
  </si>
  <si>
    <t>Малопургинский муниципальный район</t>
  </si>
  <si>
    <t>94633000</t>
  </si>
  <si>
    <t>СПК "Первый Май"</t>
  </si>
  <si>
    <t>1816004467</t>
  </si>
  <si>
    <t>181601001</t>
  </si>
  <si>
    <t>Малопургинское</t>
  </si>
  <si>
    <t>94633450</t>
  </si>
  <si>
    <t>МУП "Управляющая компания в "ЖКХ"</t>
  </si>
  <si>
    <t>1816005661</t>
  </si>
  <si>
    <t>Можгинский муниципальный район</t>
  </si>
  <si>
    <t>94635000</t>
  </si>
  <si>
    <t>Большеучинское</t>
  </si>
  <si>
    <t>94635415</t>
  </si>
  <si>
    <t>ООО "Коммунально-технический Сервис"</t>
  </si>
  <si>
    <t>1839000902</t>
  </si>
  <si>
    <t>Кватчинское</t>
  </si>
  <si>
    <t>94635420</t>
  </si>
  <si>
    <t>ООО "ИСТОК"</t>
  </si>
  <si>
    <t>1817006280</t>
  </si>
  <si>
    <t>181701001</t>
  </si>
  <si>
    <t>СПК-колхоз "Заря"</t>
  </si>
  <si>
    <t>1817000730</t>
  </si>
  <si>
    <t>Люгинское</t>
  </si>
  <si>
    <t>94635422</t>
  </si>
  <si>
    <t>ФБУ ИК-6 УФСИН России</t>
  </si>
  <si>
    <t>1817000257</t>
  </si>
  <si>
    <t>Мельниковское</t>
  </si>
  <si>
    <t>94635430</t>
  </si>
  <si>
    <t>ООО "Русский Пычас"</t>
  </si>
  <si>
    <t>1817003498</t>
  </si>
  <si>
    <t>Карашурское УПХГ ООО"Газпром ПХГ"</t>
  </si>
  <si>
    <t>5003065767</t>
  </si>
  <si>
    <t>183902001</t>
  </si>
  <si>
    <t>ООО "Горняк-Сервис"</t>
  </si>
  <si>
    <t>1817006587</t>
  </si>
  <si>
    <t>СПК-колхоз "Красный Октябрь"</t>
  </si>
  <si>
    <t>1817000761</t>
  </si>
  <si>
    <t>ФБУ ЛИУ-2 УФСИН России</t>
  </si>
  <si>
    <t>1817004565</t>
  </si>
  <si>
    <t>Пычасское</t>
  </si>
  <si>
    <t>94635451</t>
  </si>
  <si>
    <t>ООО "Коммунально-энергетические системы"</t>
  </si>
  <si>
    <t>1839003773</t>
  </si>
  <si>
    <t>ООО "Можгинские коммунальные сети"</t>
  </si>
  <si>
    <t>1839000934</t>
  </si>
  <si>
    <t>Сюгаильское</t>
  </si>
  <si>
    <t>94635460</t>
  </si>
  <si>
    <t>ГУЗ "Первая республиканская психоневрологическая больница" Министерства здравоохранения УР</t>
  </si>
  <si>
    <t>1817000271</t>
  </si>
  <si>
    <t>Сарапульский муниципальный район</t>
  </si>
  <si>
    <t>94637000</t>
  </si>
  <si>
    <t>Кигбаевское</t>
  </si>
  <si>
    <t>94637415</t>
  </si>
  <si>
    <t>ООО "Сервис"</t>
  </si>
  <si>
    <t>1818006413</t>
  </si>
  <si>
    <t>Нечкинское</t>
  </si>
  <si>
    <t>94637430</t>
  </si>
  <si>
    <t>ООО "Теплокомплекс"</t>
  </si>
  <si>
    <t>1818006646</t>
  </si>
  <si>
    <t>Сигаевское</t>
  </si>
  <si>
    <t>94637435</t>
  </si>
  <si>
    <t>ООО "ЖКХ Сигаево Плюс"</t>
  </si>
  <si>
    <t>1838002865</t>
  </si>
  <si>
    <t>ООО "Теплоцентр"</t>
  </si>
  <si>
    <t>1838002255</t>
  </si>
  <si>
    <t>Тарасовское</t>
  </si>
  <si>
    <t>94637440</t>
  </si>
  <si>
    <t>ООО "Тарасовское"</t>
  </si>
  <si>
    <t>1818006420</t>
  </si>
  <si>
    <t>Уральское</t>
  </si>
  <si>
    <t>94637445</t>
  </si>
  <si>
    <t>ООО "Уральское"</t>
  </si>
  <si>
    <t>1818006220</t>
  </si>
  <si>
    <t>Селтинский муниципальный район</t>
  </si>
  <si>
    <t>94639000</t>
  </si>
  <si>
    <t>Селтинское</t>
  </si>
  <si>
    <t>94639455</t>
  </si>
  <si>
    <t>МУП "Тепловодосети"</t>
  </si>
  <si>
    <t>1819001601</t>
  </si>
  <si>
    <t>181901001</t>
  </si>
  <si>
    <t>Сюмсинский муниципальный район</t>
  </si>
  <si>
    <t>94641000</t>
  </si>
  <si>
    <t>Орловское</t>
  </si>
  <si>
    <t>94641455</t>
  </si>
  <si>
    <t>МУП ЖКХ "Орловское"</t>
  </si>
  <si>
    <t>1820003000</t>
  </si>
  <si>
    <t>182001001</t>
  </si>
  <si>
    <t>ООО "Жилкомснаб"</t>
  </si>
  <si>
    <t>1821008280</t>
  </si>
  <si>
    <t>Сюмсинское</t>
  </si>
  <si>
    <t>94641488</t>
  </si>
  <si>
    <t>МУП "ЖКХ "Сюмсинское"</t>
  </si>
  <si>
    <t>1820002991</t>
  </si>
  <si>
    <t>Увинский муниципальный район</t>
  </si>
  <si>
    <t>94644000</t>
  </si>
  <si>
    <t>Мушковайское</t>
  </si>
  <si>
    <t>94644435</t>
  </si>
  <si>
    <t>СПК "Победа"</t>
  </si>
  <si>
    <t>1821000348</t>
  </si>
  <si>
    <t>182101001</t>
  </si>
  <si>
    <t>ООО "Увадрев - Инжиниринг"</t>
  </si>
  <si>
    <t>1821005811</t>
  </si>
  <si>
    <t>Увинское</t>
  </si>
  <si>
    <t>94644466</t>
  </si>
  <si>
    <t>ООО "Санаторий Ува"</t>
  </si>
  <si>
    <t>1821000122</t>
  </si>
  <si>
    <t>ООО "СтройКомИнвест"</t>
  </si>
  <si>
    <t>1832047010</t>
  </si>
  <si>
    <t>ООО "Увинская управляющая компания ЖКХ"</t>
  </si>
  <si>
    <t>1821008869</t>
  </si>
  <si>
    <t>Увинский филиал ОАО "Удмуртавтотранс"</t>
  </si>
  <si>
    <t>182143001</t>
  </si>
  <si>
    <t>Увинское ЛПУМГ ООО "Газпромтрансгаз Чайковский"</t>
  </si>
  <si>
    <t>5920000593</t>
  </si>
  <si>
    <t>182102001</t>
  </si>
  <si>
    <t>Шарканский муниципальный район</t>
  </si>
  <si>
    <t>94646000</t>
  </si>
  <si>
    <t>Ляльшурское</t>
  </si>
  <si>
    <t>94646427</t>
  </si>
  <si>
    <t>Шарканское</t>
  </si>
  <si>
    <t>94646460</t>
  </si>
  <si>
    <t>МУП "Коммунсервис" МО Шарканский район</t>
  </si>
  <si>
    <t>1822004715</t>
  </si>
  <si>
    <t>182201001</t>
  </si>
  <si>
    <t>Юкаменский муниципальный район</t>
  </si>
  <si>
    <t>94648000</t>
  </si>
  <si>
    <t>МУП "Тепловодоснабжение"</t>
  </si>
  <si>
    <t>1837000456</t>
  </si>
  <si>
    <t>Юкаменское</t>
  </si>
  <si>
    <t>94648477</t>
  </si>
  <si>
    <t>ООО "Жилищно-коммунальный комплекс"</t>
  </si>
  <si>
    <t>1837004531</t>
  </si>
  <si>
    <t>Якшур-Бодьинский муниципальный район</t>
  </si>
  <si>
    <t>94650000</t>
  </si>
  <si>
    <t>Селычинское</t>
  </si>
  <si>
    <t>94650438</t>
  </si>
  <si>
    <t>ГСУ СО "Канифольный детский дом  - интернат для умственно отсталых детей"</t>
  </si>
  <si>
    <t>1824002054</t>
  </si>
  <si>
    <t>182401001</t>
  </si>
  <si>
    <t>ГСУ СО УР "Селычинский психоневрологический интернат"</t>
  </si>
  <si>
    <t>1824001371</t>
  </si>
  <si>
    <t>ГУЗ РДС "Селычка" Министерства здравоохранения УР</t>
  </si>
  <si>
    <t>1824001269</t>
  </si>
  <si>
    <t>Чуровское</t>
  </si>
  <si>
    <t>94650447</t>
  </si>
  <si>
    <t>ЗАО "Чуровской завод силикатных стеновых матариалов</t>
  </si>
  <si>
    <t>1824000385</t>
  </si>
  <si>
    <t>МУЗ "Якшур-Бодьинская ЦРБ"</t>
  </si>
  <si>
    <t>1824001702</t>
  </si>
  <si>
    <t>Якшур-Бодьинское</t>
  </si>
  <si>
    <t>94650450</t>
  </si>
  <si>
    <t>ООО УК "Соцкомсервис"</t>
  </si>
  <si>
    <t>1809008654</t>
  </si>
  <si>
    <t>УНО администрации Якшур-Бодьинского района</t>
  </si>
  <si>
    <t>1824001678</t>
  </si>
  <si>
    <t>Якшур-Бодьинское МАУ УК "Соцкомсервис"</t>
  </si>
  <si>
    <t>1824910218</t>
  </si>
  <si>
    <t>Ярский муниципальный район</t>
  </si>
  <si>
    <t>94652000</t>
  </si>
  <si>
    <t>Ярское</t>
  </si>
  <si>
    <t>94652151</t>
  </si>
  <si>
    <t>1829015459</t>
  </si>
  <si>
    <t>182501001</t>
  </si>
  <si>
    <t>Ярское МУП "Тепловодоснабжение" МО "Ярский район"</t>
  </si>
  <si>
    <t>1825003406</t>
  </si>
  <si>
    <t>МУП "Абзелиловское специализированное предприятие коммунального обслуживания"</t>
  </si>
  <si>
    <t>0201007969</t>
  </si>
  <si>
    <t>020101001</t>
  </si>
  <si>
    <t>ОАО "ГТ-ТЭЦ Энерго"</t>
  </si>
  <si>
    <t>ОАО "ТГК-5"</t>
  </si>
  <si>
    <t>213001001</t>
  </si>
  <si>
    <t>ООО "Саратовская ТЭЦ-1"</t>
  </si>
  <si>
    <t>6451424934</t>
  </si>
  <si>
    <t>645101001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</si>
  <si>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</si>
  <si>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</si>
  <si>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</si>
  <si>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ФГУП "Федеральный компьютерный центр фондовых и товарных технологий"</t>
  </si>
  <si>
    <t>7709007859</t>
  </si>
  <si>
    <t>770901001</t>
  </si>
  <si>
    <t>Филиал ОАО "РЖД" Дирекция по ТВС Горьковский региональный центр</t>
  </si>
  <si>
    <t>525731037</t>
  </si>
  <si>
    <t>Филиал ОАО "РЭУ" "Казанский"</t>
  </si>
  <si>
    <t>7714783092</t>
  </si>
  <si>
    <t>166043001</t>
  </si>
  <si>
    <t>Дата последнего обновления реестра организаций 21.11.2011 7:47:16</t>
  </si>
  <si>
    <t>Асановское</t>
  </si>
  <si>
    <t>94602430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</si>
  <si>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</si>
  <si>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</si>
  <si>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</si>
  <si>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</si>
  <si>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</si>
  <si>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</si>
  <si>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Люкское</t>
  </si>
  <si>
    <t>94604445</t>
  </si>
  <si>
    <t>Эркешевское</t>
  </si>
  <si>
    <t>94604450</t>
  </si>
  <si>
    <t>Юндинское</t>
  </si>
  <si>
    <t>94604470</t>
  </si>
  <si>
    <t>Гурезь-Пудгинское</t>
  </si>
  <si>
    <t>94606466</t>
  </si>
  <si>
    <t>Зямбайгуртское</t>
  </si>
  <si>
    <t>94606470</t>
  </si>
  <si>
    <t>Нюрдор-Котьинское</t>
  </si>
  <si>
    <t>94606480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</si>
  <si>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</si>
  <si>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</si>
  <si>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</si>
  <si>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</si>
  <si>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</si>
  <si>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</si>
  <si>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Куреговское</t>
  </si>
  <si>
    <t>94610442</t>
  </si>
  <si>
    <t>Парзинское</t>
  </si>
  <si>
    <t>94610450</t>
  </si>
  <si>
    <t>94640000</t>
  </si>
  <si>
    <t>Верхнеигринское</t>
  </si>
  <si>
    <t>94612411</t>
  </si>
  <si>
    <t>Парымозареченское</t>
  </si>
  <si>
    <t>94612447</t>
  </si>
  <si>
    <t>Дебесское</t>
  </si>
  <si>
    <t>94614415</t>
  </si>
  <si>
    <t>Тольенское</t>
  </si>
  <si>
    <t>94614440</t>
  </si>
  <si>
    <t>Якшурское</t>
  </si>
  <si>
    <t>94616465</t>
  </si>
  <si>
    <t>Беляевское</t>
  </si>
  <si>
    <t>94618445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</si>
  <si>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</si>
  <si>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</si>
  <si>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</si>
  <si>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</si>
  <si>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</si>
  <si>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</si>
  <si>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Ермолаевское</t>
  </si>
  <si>
    <t>94628411</t>
  </si>
  <si>
    <t>Васильевское</t>
  </si>
  <si>
    <t>94630433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</si>
  <si>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</si>
  <si>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</si>
  <si>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</si>
  <si>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</si>
  <si>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</si>
  <si>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</si>
  <si>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Пугачевское</t>
  </si>
  <si>
    <t>94633477</t>
  </si>
  <si>
    <t>94635403</t>
  </si>
  <si>
    <t>Большепудгинское</t>
  </si>
  <si>
    <t>94635410</t>
  </si>
  <si>
    <t>Большесибинское</t>
  </si>
  <si>
    <t>94635412</t>
  </si>
  <si>
    <t>Верхнеюринское</t>
  </si>
  <si>
    <t>94635417</t>
  </si>
  <si>
    <t>Пазяльское</t>
  </si>
  <si>
    <t>94635449</t>
  </si>
  <si>
    <t>Старокаксинское</t>
  </si>
  <si>
    <t>94635455</t>
  </si>
  <si>
    <t>Валамазское</t>
  </si>
  <si>
    <t>94639411</t>
  </si>
  <si>
    <t>Кильмезское</t>
  </si>
  <si>
    <t>94639420</t>
  </si>
  <si>
    <t>Копкинское</t>
  </si>
  <si>
    <t>94639433</t>
  </si>
  <si>
    <t>Новомоньинское</t>
  </si>
  <si>
    <t>94639444</t>
  </si>
  <si>
    <t>Узинское</t>
  </si>
  <si>
    <t>94639466</t>
  </si>
  <si>
    <t>Халдинское</t>
  </si>
  <si>
    <t>94639477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</si>
  <si>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</si>
  <si>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</si>
  <si>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</si>
  <si>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</si>
  <si>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</si>
  <si>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</si>
  <si>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</si>
  <si>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</si>
  <si>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Новомултанское</t>
  </si>
  <si>
    <t>94644428</t>
  </si>
  <si>
    <t>94644445</t>
  </si>
  <si>
    <t>Удгучинское</t>
  </si>
  <si>
    <t>94644470</t>
  </si>
  <si>
    <t>Чеканское</t>
  </si>
  <si>
    <t>94644480</t>
  </si>
  <si>
    <t>Дата последнего обновления реестра МО 21.11.2011 7:47:17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</si>
  <si>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</si>
  <si>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</si>
  <si>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</si>
  <si>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</si>
  <si>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</si>
  <si>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Отчетность представлена с учетом освобождения от НДС</t>
  </si>
  <si>
    <t>427060,УР с.Дебесы,ул.Ленина 10а</t>
  </si>
  <si>
    <t>Ворончихин Николай Никифорович</t>
  </si>
  <si>
    <t>83415121202</t>
  </si>
  <si>
    <t>Князева Алефтина Васильевна</t>
  </si>
  <si>
    <t>83145121203</t>
  </si>
  <si>
    <t>Русских Сергей Валентинович</t>
  </si>
  <si>
    <t>гл.экономист</t>
  </si>
  <si>
    <t>83415121203</t>
  </si>
  <si>
    <t>teplosetid@mail.ru</t>
  </si>
  <si>
    <t>add_HYPERLINK_SPb_range</t>
  </si>
  <si>
    <t>ОАО "Кубаньэнерго" Филиал "Ленинградские электрические сети"</t>
  </si>
  <si>
    <t>2309001660</t>
  </si>
  <si>
    <t>234102001</t>
  </si>
  <si>
    <t>Тахтамукайский муниципальный район</t>
  </si>
  <si>
    <t>Поселок Яблоновский</t>
  </si>
  <si>
    <t>79630159</t>
  </si>
  <si>
    <t>ООО "Газпром трансгаз-Кубань" филиал Краснодарское линейное производственное управление магистральных газопроводов</t>
  </si>
  <si>
    <t>010702001</t>
  </si>
  <si>
    <t>230901001</t>
  </si>
  <si>
    <t>Краснодарское УТТ и СТ ООО «Газпром трансгаз-Кубань»</t>
  </si>
  <si>
    <t>230802002</t>
  </si>
  <si>
    <t>ОАО Вычислительный центр "Кубаньавто"</t>
  </si>
  <si>
    <t>2310015089</t>
  </si>
  <si>
    <t>ООО "Кубаньречфлотсервис"</t>
  </si>
  <si>
    <t>2309121163</t>
  </si>
  <si>
    <t>ООО ЛУКОЙЛ-Кубаньэнерго</t>
  </si>
  <si>
    <t>2312159262</t>
  </si>
  <si>
    <t>производство (некомбинированная выработка)+сбыт</t>
  </si>
  <si>
    <t>7703311228</t>
  </si>
  <si>
    <t>производство (некомбинированная выработка)+передача</t>
  </si>
  <si>
    <t>НДС</t>
  </si>
  <si>
    <t>3.2.1</t>
  </si>
  <si>
    <t>Объем</t>
  </si>
  <si>
    <t>Алтайский край</t>
  </si>
  <si>
    <t>Стоимость 1й единицы объема с учетом доставки (транспортировки)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</si>
  <si>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</si>
  <si>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</si>
  <si>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</si>
  <si>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</si>
  <si>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</si>
  <si>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</si>
  <si>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</si>
  <si>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</si>
  <si>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</si>
  <si>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</si>
  <si>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</si>
  <si>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</si>
  <si>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</si>
  <si>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</si>
  <si>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</si>
  <si>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</si>
  <si>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</si>
  <si>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</si>
  <si>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</si>
  <si>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</si>
  <si>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</si>
  <si>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кислородно-водородная смесь</t>
  </si>
  <si>
    <t>тыс.кВт ч</t>
  </si>
  <si>
    <t>тыс.кВт</t>
  </si>
  <si>
    <t>прочее</t>
  </si>
  <si>
    <t>Виды топлива</t>
  </si>
  <si>
    <t>горючий сланец</t>
  </si>
  <si>
    <t>керосин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</si>
  <si>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</si>
  <si>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</si>
  <si>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</si>
  <si>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</si>
  <si>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</si>
  <si>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газ природный по регулируемой цене</t>
  </si>
  <si>
    <t>газ природный по нерегулируемой цене</t>
  </si>
  <si>
    <t>add_INDEX_range_2</t>
  </si>
  <si>
    <t>Город Сочи</t>
  </si>
  <si>
    <t>03726000</t>
  </si>
  <si>
    <t>Александровское</t>
  </si>
  <si>
    <t xml:space="preserve">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 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</si>
  <si>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 *</t>
  </si>
  <si>
    <t>Показатели подлежащие раскрытию в сфере теплоснабжения и сфере оказания услуг по передаче тепловой энергии</t>
  </si>
  <si>
    <t>MO_LIST_28</t>
  </si>
  <si>
    <t>MO_LIST_29</t>
  </si>
  <si>
    <t>MO_LIST_30</t>
  </si>
  <si>
    <t>Петропавловское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</si>
  <si>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</si>
  <si>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</si>
  <si>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</si>
  <si>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</si>
  <si>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</si>
  <si>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</si>
  <si>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</si>
  <si>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</si>
  <si>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</si>
  <si>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</si>
  <si>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</si>
  <si>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</si>
  <si>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</si>
  <si>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</si>
  <si>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</si>
  <si>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</si>
  <si>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</si>
  <si>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</si>
  <si>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</si>
  <si>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</si>
  <si>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</si>
  <si>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</si>
  <si>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</si>
  <si>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</si>
  <si>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</si>
  <si>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</si>
  <si>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</si>
  <si>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</si>
  <si>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</si>
  <si>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</si>
  <si>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</si>
  <si>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</si>
  <si>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</si>
  <si>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</si>
  <si>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</si>
  <si>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</si>
  <si>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</si>
  <si>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</si>
  <si>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</si>
  <si>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</si>
  <si>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</si>
  <si>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</si>
  <si>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</si>
  <si>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</si>
  <si>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</si>
  <si>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</si>
  <si>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</si>
  <si>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</si>
  <si>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</si>
  <si>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</si>
  <si>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</si>
  <si>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</si>
  <si>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</si>
  <si>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</si>
  <si>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</si>
  <si>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</si>
  <si>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</si>
  <si>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</si>
  <si>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</si>
  <si>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</si>
  <si>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</si>
  <si>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</si>
  <si>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</si>
  <si>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</si>
  <si>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</si>
  <si>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</si>
  <si>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</si>
  <si>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</si>
  <si>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</si>
  <si>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</si>
  <si>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</si>
  <si>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руб./Гкал/ч/мес</t>
  </si>
  <si>
    <t>Информация о ценах (тарифах) на регулируемые товары и услуги и надбавках к этим ценам (тарифам)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</si>
  <si>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</si>
  <si>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</si>
  <si>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</si>
  <si>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</si>
  <si>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</si>
  <si>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</si>
  <si>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</si>
  <si>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</si>
  <si>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</si>
  <si>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</si>
  <si>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</si>
  <si>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</si>
  <si>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</si>
  <si>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</si>
  <si>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</si>
  <si>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</si>
  <si>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</si>
  <si>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</si>
  <si>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</si>
  <si>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</si>
  <si>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</si>
  <si>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</si>
  <si>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</si>
  <si>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</si>
  <si>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</si>
  <si>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</si>
  <si>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</si>
  <si>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</si>
  <si>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</si>
  <si>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</si>
  <si>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</si>
  <si>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</si>
  <si>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</si>
  <si>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</si>
  <si>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</si>
  <si>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</si>
  <si>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</si>
  <si>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</si>
  <si>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</si>
  <si>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</si>
  <si>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</si>
  <si>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</si>
  <si>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</si>
  <si>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Октябрьское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</si>
  <si>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</si>
  <si>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</si>
  <si>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</si>
  <si>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</si>
  <si>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</si>
  <si>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</si>
  <si>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</si>
  <si>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</si>
  <si>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</si>
  <si>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</si>
  <si>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</si>
  <si>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</si>
  <si>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</si>
  <si>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</si>
  <si>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</si>
  <si>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</si>
  <si>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</si>
  <si>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</si>
  <si>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</si>
  <si>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</si>
  <si>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</si>
  <si>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</si>
  <si>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</si>
  <si>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</si>
  <si>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</si>
  <si>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</si>
  <si>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</si>
  <si>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</si>
  <si>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</si>
  <si>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</si>
  <si>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</si>
  <si>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</si>
  <si>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</si>
  <si>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</si>
  <si>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</si>
  <si>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</si>
  <si>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</si>
  <si>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</si>
  <si>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</si>
  <si>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</si>
  <si>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</si>
  <si>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</si>
  <si>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</si>
  <si>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</si>
  <si>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</si>
  <si>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</si>
  <si>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</si>
  <si>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</si>
  <si>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</si>
  <si>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</si>
  <si>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</si>
  <si>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</si>
  <si>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</si>
  <si>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</si>
  <si>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</si>
  <si>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</si>
  <si>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</si>
  <si>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</si>
  <si>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</si>
  <si>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</si>
  <si>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</si>
  <si>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</si>
  <si>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</si>
  <si>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</si>
  <si>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</si>
  <si>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</si>
  <si>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</si>
  <si>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</si>
  <si>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</si>
  <si>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</si>
  <si>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</si>
  <si>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</si>
  <si>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</si>
  <si>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</si>
  <si>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</si>
  <si>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</si>
  <si>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</si>
  <si>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</si>
  <si>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</si>
  <si>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</si>
  <si>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</si>
  <si>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</si>
  <si>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</si>
  <si>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</si>
  <si>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</si>
  <si>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</si>
  <si>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</si>
  <si>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</si>
  <si>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</si>
  <si>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</si>
  <si>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</si>
  <si>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</si>
  <si>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</si>
  <si>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</si>
  <si>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</si>
  <si>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</si>
  <si>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</si>
  <si>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</si>
  <si>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</si>
  <si>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</si>
  <si>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</si>
  <si>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</si>
  <si>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</si>
  <si>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</si>
  <si>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</si>
  <si>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</si>
  <si>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</si>
  <si>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</si>
  <si>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</si>
  <si>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</si>
  <si>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</si>
  <si>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</si>
  <si>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</si>
  <si>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</si>
  <si>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</si>
  <si>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</si>
  <si>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</si>
  <si>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</si>
  <si>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</si>
  <si>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</si>
  <si>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</si>
  <si>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</si>
  <si>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</si>
  <si>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</si>
  <si>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</si>
  <si>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</si>
  <si>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</si>
  <si>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</si>
  <si>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</si>
  <si>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</si>
  <si>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</si>
  <si>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</si>
  <si>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</si>
  <si>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</si>
  <si>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</si>
  <si>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</si>
  <si>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</si>
  <si>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</si>
  <si>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</si>
  <si>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</si>
  <si>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</si>
  <si>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</si>
  <si>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</si>
  <si>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</si>
  <si>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</si>
  <si>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</si>
  <si>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</si>
  <si>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</si>
  <si>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</si>
  <si>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</si>
  <si>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</si>
  <si>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</si>
  <si>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</si>
  <si>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</si>
  <si>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</si>
  <si>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</si>
  <si>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</si>
  <si>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</si>
  <si>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</si>
  <si>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</si>
  <si>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</si>
  <si>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</si>
  <si>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</si>
  <si>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</si>
  <si>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</si>
  <si>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</si>
  <si>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</si>
  <si>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</si>
  <si>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</si>
  <si>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</si>
  <si>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</si>
  <si>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</si>
  <si>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</si>
  <si>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</si>
  <si>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</si>
  <si>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</si>
  <si>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</si>
  <si>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</si>
  <si>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</si>
  <si>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</si>
  <si>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</si>
  <si>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</si>
  <si>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</si>
  <si>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</si>
  <si>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</si>
  <si>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</si>
  <si>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</si>
  <si>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</si>
  <si>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</si>
  <si>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</si>
  <si>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</si>
  <si>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</si>
  <si>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</si>
  <si>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</si>
  <si>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</si>
  <si>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</si>
  <si>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</si>
  <si>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</si>
  <si>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</si>
  <si>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</si>
  <si>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</si>
  <si>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</si>
  <si>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</si>
  <si>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</si>
  <si>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</si>
  <si>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</si>
  <si>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</si>
  <si>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</si>
  <si>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</si>
  <si>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</si>
  <si>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</si>
  <si>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</si>
  <si>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</si>
  <si>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</si>
  <si>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</si>
  <si>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</si>
  <si>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</si>
  <si>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</si>
  <si>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</si>
  <si>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</si>
  <si>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</si>
  <si>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</si>
  <si>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</si>
  <si>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</si>
  <si>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</si>
  <si>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</si>
  <si>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</si>
  <si>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</si>
  <si>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</si>
  <si>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</si>
  <si>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</si>
  <si>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</si>
  <si>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</si>
  <si>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</si>
  <si>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</si>
  <si>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</si>
  <si>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</si>
  <si>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</si>
  <si>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</si>
  <si>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</si>
  <si>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</si>
  <si>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</si>
  <si>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</si>
  <si>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</si>
  <si>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</si>
  <si>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</si>
  <si>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</si>
  <si>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</si>
  <si>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</si>
  <si>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</si>
  <si>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</si>
  <si>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</si>
  <si>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</si>
  <si>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</si>
  <si>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</si>
  <si>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</si>
  <si>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</si>
  <si>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</si>
  <si>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</si>
  <si>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</si>
  <si>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</si>
  <si>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</si>
  <si>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</si>
  <si>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</si>
  <si>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</si>
  <si>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</si>
  <si>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</si>
  <si>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</si>
  <si>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</si>
  <si>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</si>
  <si>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</si>
  <si>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</si>
  <si>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</si>
  <si>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</si>
  <si>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</si>
  <si>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</si>
  <si>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5</t>
  </si>
  <si>
    <t>5.1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</si>
  <si>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</si>
  <si>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</si>
  <si>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</si>
  <si>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3</t>
  </si>
  <si>
    <t>3.2</t>
  </si>
  <si>
    <t>3.3.1</t>
  </si>
  <si>
    <t>Добавить запись</t>
  </si>
  <si>
    <t>4</t>
  </si>
  <si>
    <t>Стоимость</t>
  </si>
  <si>
    <t>Способ приобретения</t>
  </si>
  <si>
    <t>Ссылки на публикации в других источниках</t>
  </si>
  <si>
    <t>Содержание пункта</t>
  </si>
  <si>
    <t>Ссылка на материалы</t>
  </si>
  <si>
    <t>4.2</t>
  </si>
  <si>
    <t>Ссылки на публикации</t>
  </si>
  <si>
    <t>add_INDEX_range</t>
  </si>
  <si>
    <t>add_INDEX_2_range</t>
  </si>
  <si>
    <t>add_HYPERLINK_range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</si>
  <si>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</si>
  <si>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</si>
  <si>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</si>
  <si>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</si>
  <si>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</si>
  <si>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</si>
  <si>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</si>
  <si>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</si>
  <si>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</si>
  <si>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</si>
  <si>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</si>
  <si>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</si>
  <si>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</si>
  <si>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</si>
  <si>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</si>
  <si>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</si>
  <si>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</si>
  <si>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3.3.2</t>
  </si>
  <si>
    <t>производство (некомбинированная выработка)+передача+сбыт</t>
  </si>
  <si>
    <t>Передача</t>
  </si>
  <si>
    <t>производство комбинированная выработка</t>
  </si>
  <si>
    <t>производство (некомбинированная выработка)</t>
  </si>
  <si>
    <t>Передача+Сбыт</t>
  </si>
  <si>
    <t>770301001</t>
  </si>
  <si>
    <t>Ленинградский муниципальный район</t>
  </si>
  <si>
    <t>Ленинградское</t>
  </si>
  <si>
    <t>03632410</t>
  </si>
  <si>
    <t>Система коммунальной инфраструктуры</t>
  </si>
  <si>
    <t>№ п/п</t>
  </si>
  <si>
    <t>Тариф на тепловую энергию / дифференциация по видам теплоносителя</t>
  </si>
  <si>
    <t>Организации-перепродавцы</t>
  </si>
  <si>
    <t>Бюджетные потребители</t>
  </si>
  <si>
    <t>Население</t>
  </si>
  <si>
    <t>Прочие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</si>
  <si>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</si>
  <si>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</si>
  <si>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</si>
  <si>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</si>
  <si>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</si>
  <si>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Одноставочный тариф, руб./Гкал</t>
  </si>
  <si>
    <t>Двухставочный тариф</t>
  </si>
  <si>
    <t>ставка за энергию руб./Гкал</t>
  </si>
  <si>
    <t>ставка за мощность тыс.руб.в месяц/Гкал/ч</t>
  </si>
  <si>
    <t>1.1.1</t>
  </si>
  <si>
    <t>Тариф без дифференциации по видам теплоносителя</t>
  </si>
  <si>
    <t>через тепловую сеть</t>
  </si>
  <si>
    <t>1.1.2</t>
  </si>
  <si>
    <t>отпуск с коллекторов</t>
  </si>
  <si>
    <t>2.1.1</t>
  </si>
  <si>
    <t>Горячая вода</t>
  </si>
  <si>
    <t>На официальном сайте организации</t>
  </si>
  <si>
    <t>Удалить запись</t>
  </si>
  <si>
    <t>Постановление РЭК УР №14/23 от21 октября 2011года</t>
  </si>
  <si>
    <t>тариф на тепловую энергию-1563,50 руб./Гкал для населения и МО "Дебесское",МО"Тыловайское",МО"Большезетымское",МО "Нижпыхтинское",МО "Заречно-Медлинское"</t>
  </si>
  <si>
    <t>тариф на тепловую энергию-2547 руб./Гкал   МО "Тольенское",МО"Сюрногуртское",МО"Уйвайское".</t>
  </si>
  <si>
    <t>тариф на тепловую энергию-2814 руб/Гкал МО"Котегуртское",МО "Дебесское"(д.М-Чепца),МО "Заречно-Медлинское"(д.Удмуртский Лем),МО"Сюрногуртское"(дет.сад)</t>
  </si>
  <si>
    <t>с 1сентября 2012 года тариф на тепловую энергию-2814,07руб/Гкал МО "Тольенское",МО"Сюрногуртское",МО"Уйвайское".МО"Котегуртское",МО "Дебесское"(д.М-Чепца),МО "Заречно-Медлинское"(д.Удмуртский Лем),МО"Сюрногуртское"(дет.сад)</t>
  </si>
  <si>
    <t>Титульный!F26</t>
  </si>
  <si>
    <t>Не указано значение!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</si>
</sst>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</numFmts>
  <fonts count="65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10"/>
      <color indexed="10"/>
      <name val="Arial Cyr"/>
      <family val="0"/>
    </font>
    <font>
      <vertAlign val="superscript"/>
      <sz val="9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medium"/>
    </border>
  </borders>
  <cellStyleXfs count="67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510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9" applyNumberFormat="1" applyFont="1" applyAlignment="1" applyProtection="1">
      <alignment horizontal="center"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center" vertical="center" wrapText="1"/>
      <protection/>
    </xf>
    <xf numFmtId="49" fontId="44" fillId="0" borderId="0" xfId="539" applyNumberFormat="1" applyFont="1" applyAlignment="1" applyProtection="1">
      <alignment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left" vertical="center" wrapText="1"/>
      <protection/>
    </xf>
    <xf numFmtId="49" fontId="20" fillId="24" borderId="18" xfId="539" applyNumberFormat="1" applyFont="1" applyFill="1" applyBorder="1" applyAlignment="1" applyProtection="1">
      <alignment horizontal="center" vertical="center" wrapText="1"/>
      <protection/>
    </xf>
    <xf numFmtId="49" fontId="0" fillId="24" borderId="19" xfId="539" applyNumberFormat="1" applyFont="1" applyFill="1" applyBorder="1" applyAlignment="1" applyProtection="1">
      <alignment vertical="center" wrapText="1"/>
      <protection/>
    </xf>
    <xf numFmtId="49" fontId="0" fillId="24" borderId="20" xfId="539" applyNumberFormat="1" applyFont="1" applyFill="1" applyBorder="1" applyAlignment="1" applyProtection="1">
      <alignment vertical="center" wrapText="1"/>
      <protection/>
    </xf>
    <xf numFmtId="49" fontId="20" fillId="24" borderId="16" xfId="539" applyNumberFormat="1" applyFont="1" applyFill="1" applyBorder="1" applyAlignment="1" applyProtection="1">
      <alignment horizontal="center" vertical="center" wrapText="1"/>
      <protection/>
    </xf>
    <xf numFmtId="49" fontId="0" fillId="24" borderId="14" xfId="539" applyNumberFormat="1" applyFont="1" applyFill="1" applyBorder="1" applyAlignment="1" applyProtection="1">
      <alignment vertical="center" wrapText="1"/>
      <protection/>
    </xf>
    <xf numFmtId="49" fontId="0" fillId="24" borderId="0" xfId="539" applyNumberFormat="1" applyFont="1" applyFill="1" applyBorder="1" applyAlignment="1" applyProtection="1">
      <alignment vertical="center" wrapText="1"/>
      <protection/>
    </xf>
    <xf numFmtId="49" fontId="0" fillId="24" borderId="21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vertical="center" wrapText="1"/>
      <protection/>
    </xf>
    <xf numFmtId="49" fontId="18" fillId="24" borderId="13" xfId="539" applyNumberFormat="1" applyFont="1" applyFill="1" applyBorder="1" applyAlignment="1" applyProtection="1">
      <alignment vertical="center" wrapText="1"/>
      <protection/>
    </xf>
    <xf numFmtId="49" fontId="18" fillId="0" borderId="0" xfId="539" applyNumberFormat="1" applyFont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4" borderId="22" xfId="539" applyNumberFormat="1" applyFont="1" applyFill="1" applyBorder="1" applyAlignment="1" applyProtection="1">
      <alignment horizontal="center" vertical="center" wrapText="1"/>
      <protection/>
    </xf>
    <xf numFmtId="49" fontId="0" fillId="24" borderId="23" xfId="539" applyNumberFormat="1" applyFont="1" applyFill="1" applyBorder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vertical="center" wrapText="1"/>
      <protection/>
    </xf>
    <xf numFmtId="49" fontId="18" fillId="0" borderId="23" xfId="539" applyNumberFormat="1" applyFont="1" applyBorder="1" applyAlignment="1" applyProtection="1">
      <alignment vertical="center" wrapText="1"/>
      <protection/>
    </xf>
    <xf numFmtId="49" fontId="0" fillId="0" borderId="0" xfId="539" applyNumberFormat="1" applyFont="1" applyBorder="1" applyAlignment="1" applyProtection="1">
      <alignment vertical="center" wrapText="1"/>
      <protection/>
    </xf>
    <xf numFmtId="49" fontId="0" fillId="24" borderId="24" xfId="539" applyNumberFormat="1" applyFont="1" applyFill="1" applyBorder="1" applyAlignment="1" applyProtection="1">
      <alignment horizontal="center" vertical="center" wrapText="1"/>
      <protection/>
    </xf>
    <xf numFmtId="49" fontId="18" fillId="0" borderId="25" xfId="539" applyNumberFormat="1" applyFont="1" applyBorder="1" applyAlignment="1" applyProtection="1">
      <alignment vertical="center" wrapText="1"/>
      <protection/>
    </xf>
    <xf numFmtId="49" fontId="0" fillId="24" borderId="15" xfId="539" applyNumberFormat="1" applyFont="1" applyFill="1" applyBorder="1" applyAlignment="1" applyProtection="1">
      <alignment horizontal="center" vertical="center" wrapText="1"/>
      <protection/>
    </xf>
    <xf numFmtId="49" fontId="4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8" fillId="0" borderId="21" xfId="539" applyNumberFormat="1" applyFont="1" applyBorder="1" applyAlignment="1" applyProtection="1">
      <alignment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20" fillId="24" borderId="27" xfId="539" applyNumberFormat="1" applyFont="1" applyFill="1" applyBorder="1" applyAlignment="1" applyProtection="1">
      <alignment horizontal="center" vertical="center" wrapText="1"/>
      <protection/>
    </xf>
    <xf numFmtId="49" fontId="0" fillId="24" borderId="28" xfId="539" applyNumberFormat="1" applyFont="1" applyFill="1" applyBorder="1" applyAlignment="1" applyProtection="1">
      <alignment vertical="center" wrapText="1"/>
      <protection/>
    </xf>
    <xf numFmtId="49" fontId="0" fillId="24" borderId="29" xfId="539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51" applyFont="1" applyFill="1" applyBorder="1" applyAlignment="1" applyProtection="1">
      <alignment horizontal="center" vertical="center"/>
      <protection/>
    </xf>
    <xf numFmtId="0" fontId="0" fillId="0" borderId="0" xfId="544" applyFont="1" applyProtection="1">
      <alignment/>
      <protection/>
    </xf>
    <xf numFmtId="0" fontId="15" fillId="4" borderId="13" xfId="544" applyFont="1" applyFill="1" applyBorder="1" applyAlignment="1" applyProtection="1">
      <alignment horizontal="center"/>
      <protection/>
    </xf>
    <xf numFmtId="0" fontId="0" fillId="0" borderId="0" xfId="544" applyFont="1" applyAlignment="1" applyProtection="1">
      <alignment horizontal="center"/>
      <protection/>
    </xf>
    <xf numFmtId="0" fontId="0" fillId="0" borderId="0" xfId="551" applyFont="1" applyProtection="1">
      <alignment/>
      <protection/>
    </xf>
    <xf numFmtId="0" fontId="0" fillId="0" borderId="0" xfId="551" applyFont="1" applyAlignment="1" applyProtection="1">
      <alignment horizontal="right"/>
      <protection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40" applyFont="1" applyProtection="1">
      <alignment vertical="top"/>
      <protection/>
    </xf>
    <xf numFmtId="49" fontId="0" fillId="0" borderId="0" xfId="537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50" applyNumberFormat="1" applyFont="1" applyFill="1" applyBorder="1" applyAlignment="1" applyProtection="1">
      <alignment horizontal="center" vertical="center" wrapText="1"/>
      <protection/>
    </xf>
    <xf numFmtId="49" fontId="0" fillId="24" borderId="0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44" applyNumberFormat="1" applyFont="1" applyProtection="1">
      <alignment/>
      <protection/>
    </xf>
    <xf numFmtId="0" fontId="20" fillId="0" borderId="0" xfId="534" applyNumberFormat="1" applyFont="1" applyProtection="1">
      <alignment/>
      <protection/>
    </xf>
    <xf numFmtId="0" fontId="0" fillId="0" borderId="0" xfId="534" applyFont="1" applyProtection="1">
      <alignment/>
      <protection/>
    </xf>
    <xf numFmtId="49" fontId="20" fillId="0" borderId="0" xfId="534" applyNumberFormat="1" applyFont="1" applyProtection="1">
      <alignment/>
      <protection/>
    </xf>
    <xf numFmtId="0" fontId="0" fillId="24" borderId="18" xfId="534" applyFont="1" applyFill="1" applyBorder="1" applyProtection="1">
      <alignment/>
      <protection/>
    </xf>
    <xf numFmtId="0" fontId="0" fillId="24" borderId="20" xfId="534" applyFont="1" applyFill="1" applyBorder="1" applyProtection="1">
      <alignment/>
      <protection/>
    </xf>
    <xf numFmtId="0" fontId="0" fillId="24" borderId="16" xfId="534" applyFont="1" applyFill="1" applyBorder="1" applyProtection="1">
      <alignment/>
      <protection/>
    </xf>
    <xf numFmtId="0" fontId="0" fillId="24" borderId="14" xfId="534" applyFont="1" applyFill="1" applyBorder="1" applyProtection="1">
      <alignment/>
      <protection/>
    </xf>
    <xf numFmtId="0" fontId="0" fillId="24" borderId="0" xfId="534" applyFont="1" applyFill="1" applyBorder="1" applyProtection="1">
      <alignment/>
      <protection/>
    </xf>
    <xf numFmtId="0" fontId="0" fillId="24" borderId="27" xfId="534" applyFont="1" applyFill="1" applyBorder="1" applyProtection="1">
      <alignment/>
      <protection/>
    </xf>
    <xf numFmtId="0" fontId="0" fillId="24" borderId="28" xfId="534" applyFont="1" applyFill="1" applyBorder="1" applyProtection="1">
      <alignment/>
      <protection/>
    </xf>
    <xf numFmtId="0" fontId="0" fillId="24" borderId="29" xfId="534" applyFont="1" applyFill="1" applyBorder="1" applyProtection="1">
      <alignment/>
      <protection/>
    </xf>
    <xf numFmtId="0" fontId="20" fillId="0" borderId="0" xfId="534" applyNumberFormat="1" applyFont="1" applyFill="1" applyBorder="1" applyProtection="1">
      <alignment/>
      <protection/>
    </xf>
    <xf numFmtId="49" fontId="20" fillId="0" borderId="0" xfId="534" applyNumberFormat="1" applyFont="1" applyFill="1" applyBorder="1" applyProtection="1">
      <alignment/>
      <protection/>
    </xf>
    <xf numFmtId="0" fontId="15" fillId="22" borderId="30" xfId="534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4" applyNumberFormat="1" applyFont="1" applyProtection="1">
      <alignment/>
      <protection/>
    </xf>
    <xf numFmtId="0" fontId="20" fillId="0" borderId="0" xfId="535" applyFont="1" applyFill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0" fontId="20" fillId="0" borderId="0" xfId="535" applyFont="1" applyFill="1" applyAlignment="1" applyProtection="1">
      <alignment horizontal="center" vertical="center" wrapText="1"/>
      <protection/>
    </xf>
    <xf numFmtId="0" fontId="0" fillId="0" borderId="0" xfId="535" applyFont="1" applyAlignment="1" applyProtection="1">
      <alignment horizontal="center" vertical="center" wrapText="1"/>
      <protection/>
    </xf>
    <xf numFmtId="49" fontId="0" fillId="22" borderId="17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5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38" applyProtection="1">
      <alignment vertical="top"/>
      <protection/>
    </xf>
    <xf numFmtId="49" fontId="0" fillId="0" borderId="0" xfId="538" applyBorder="1" applyProtection="1">
      <alignment vertical="top"/>
      <protection/>
    </xf>
    <xf numFmtId="49" fontId="0" fillId="24" borderId="18" xfId="538" applyFill="1" applyBorder="1" applyProtection="1">
      <alignment vertical="top"/>
      <protection/>
    </xf>
    <xf numFmtId="49" fontId="0" fillId="24" borderId="19" xfId="538" applyFill="1" applyBorder="1" applyProtection="1">
      <alignment vertical="top"/>
      <protection/>
    </xf>
    <xf numFmtId="0" fontId="58" fillId="24" borderId="32" xfId="546" applyNumberFormat="1" applyFont="1" applyFill="1" applyBorder="1" applyAlignment="1" applyProtection="1">
      <alignment vertical="center" wrapText="1"/>
      <protection/>
    </xf>
    <xf numFmtId="49" fontId="0" fillId="24" borderId="16" xfId="538" applyFill="1" applyBorder="1" applyProtection="1">
      <alignment vertical="top"/>
      <protection/>
    </xf>
    <xf numFmtId="0" fontId="58" fillId="24" borderId="14" xfId="546" applyNumberFormat="1" applyFont="1" applyFill="1" applyBorder="1" applyAlignment="1" applyProtection="1">
      <alignment horizontal="center" vertical="center" wrapText="1"/>
      <protection/>
    </xf>
    <xf numFmtId="49" fontId="0" fillId="24" borderId="0" xfId="538" applyFill="1" applyBorder="1" applyProtection="1">
      <alignment vertical="top"/>
      <protection/>
    </xf>
    <xf numFmtId="0" fontId="58" fillId="24" borderId="0" xfId="546" applyNumberFormat="1" applyFont="1" applyFill="1" applyBorder="1" applyAlignment="1" applyProtection="1">
      <alignment horizontal="center" vertical="center" wrapText="1"/>
      <protection/>
    </xf>
    <xf numFmtId="49" fontId="0" fillId="24" borderId="14" xfId="538" applyFill="1" applyBorder="1" applyProtection="1">
      <alignment vertical="top"/>
      <protection/>
    </xf>
    <xf numFmtId="49" fontId="0" fillId="0" borderId="0" xfId="543" applyFont="1" applyProtection="1">
      <alignment vertical="top"/>
      <protection/>
    </xf>
    <xf numFmtId="49" fontId="0" fillId="24" borderId="16" xfId="543" applyFont="1" applyFill="1" applyBorder="1" applyProtection="1">
      <alignment vertical="top"/>
      <protection/>
    </xf>
    <xf numFmtId="49" fontId="0" fillId="24" borderId="0" xfId="543" applyFont="1" applyFill="1" applyBorder="1" applyProtection="1">
      <alignment vertical="top"/>
      <protection/>
    </xf>
    <xf numFmtId="49" fontId="0" fillId="24" borderId="14" xfId="543" applyFont="1" applyFill="1" applyBorder="1" applyProtection="1">
      <alignment vertical="top"/>
      <protection/>
    </xf>
    <xf numFmtId="0" fontId="0" fillId="0" borderId="0" xfId="531" applyFont="1" applyAlignment="1" applyProtection="1">
      <alignment wrapText="1"/>
      <protection/>
    </xf>
    <xf numFmtId="0" fontId="0" fillId="24" borderId="16" xfId="531" applyFont="1" applyFill="1" applyBorder="1" applyAlignment="1" applyProtection="1">
      <alignment wrapText="1"/>
      <protection/>
    </xf>
    <xf numFmtId="0" fontId="0" fillId="24" borderId="0" xfId="531" applyFont="1" applyFill="1" applyBorder="1" applyAlignment="1" applyProtection="1">
      <alignment wrapText="1"/>
      <protection/>
    </xf>
    <xf numFmtId="0" fontId="0" fillId="24" borderId="0" xfId="546" applyFont="1" applyFill="1" applyBorder="1" applyAlignment="1" applyProtection="1">
      <alignment wrapText="1"/>
      <protection/>
    </xf>
    <xf numFmtId="0" fontId="0" fillId="24" borderId="14" xfId="546" applyFont="1" applyFill="1" applyBorder="1" applyAlignment="1" applyProtection="1">
      <alignment wrapText="1"/>
      <protection/>
    </xf>
    <xf numFmtId="0" fontId="0" fillId="0" borderId="0" xfId="546" applyFont="1" applyAlignment="1" applyProtection="1">
      <alignment wrapText="1"/>
      <protection/>
    </xf>
    <xf numFmtId="49" fontId="15" fillId="24" borderId="0" xfId="542" applyFont="1" applyFill="1" applyBorder="1" applyAlignment="1" applyProtection="1">
      <alignment horizontal="left" vertical="center" indent="2"/>
      <protection/>
    </xf>
    <xf numFmtId="49" fontId="0" fillId="24" borderId="27" xfId="538" applyFill="1" applyBorder="1" applyProtection="1">
      <alignment vertical="top"/>
      <protection/>
    </xf>
    <xf numFmtId="49" fontId="0" fillId="24" borderId="28" xfId="538" applyFill="1" applyBorder="1" applyProtection="1">
      <alignment vertical="top"/>
      <protection/>
    </xf>
    <xf numFmtId="49" fontId="0" fillId="24" borderId="29" xfId="538" applyFill="1" applyBorder="1" applyProtection="1">
      <alignment vertical="top"/>
      <protection/>
    </xf>
    <xf numFmtId="0" fontId="20" fillId="0" borderId="0" xfId="541" applyFont="1" applyFill="1" applyAlignment="1" applyProtection="1">
      <alignment vertical="center" wrapText="1"/>
      <protection/>
    </xf>
    <xf numFmtId="0" fontId="20" fillId="0" borderId="0" xfId="541" applyFont="1" applyFill="1" applyAlignment="1" applyProtection="1">
      <alignment horizontal="left" vertical="center" wrapText="1"/>
      <protection/>
    </xf>
    <xf numFmtId="0" fontId="20" fillId="0" borderId="0" xfId="541" applyFont="1" applyAlignment="1" applyProtection="1">
      <alignment vertical="center" wrapText="1"/>
      <protection/>
    </xf>
    <xf numFmtId="0" fontId="20" fillId="0" borderId="0" xfId="541" applyFont="1" applyAlignment="1" applyProtection="1">
      <alignment horizontal="center" vertical="center" wrapText="1"/>
      <protection/>
    </xf>
    <xf numFmtId="0" fontId="0" fillId="24" borderId="18" xfId="541" applyFont="1" applyFill="1" applyBorder="1" applyAlignment="1" applyProtection="1">
      <alignment vertical="center" wrapText="1"/>
      <protection/>
    </xf>
    <xf numFmtId="0" fontId="0" fillId="0" borderId="19" xfId="541" applyFont="1" applyBorder="1" applyAlignment="1" applyProtection="1">
      <alignment vertical="center" wrapText="1"/>
      <protection/>
    </xf>
    <xf numFmtId="0" fontId="0" fillId="24" borderId="19" xfId="544" applyFont="1" applyFill="1" applyBorder="1" applyAlignment="1" applyProtection="1">
      <alignment vertical="center" wrapText="1"/>
      <protection/>
    </xf>
    <xf numFmtId="0" fontId="0" fillId="26" borderId="20" xfId="541" applyFont="1" applyFill="1" applyBorder="1" applyAlignment="1" applyProtection="1">
      <alignment vertical="center" wrapText="1"/>
      <protection/>
    </xf>
    <xf numFmtId="0" fontId="0" fillId="0" borderId="0" xfId="541" applyFont="1" applyAlignment="1" applyProtection="1">
      <alignment vertical="center" wrapText="1"/>
      <protection/>
    </xf>
    <xf numFmtId="0" fontId="0" fillId="24" borderId="16" xfId="544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vertical="center" wrapText="1"/>
      <protection/>
    </xf>
    <xf numFmtId="0" fontId="0" fillId="26" borderId="14" xfId="541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horizontal="center" vertical="center" wrapText="1"/>
      <protection/>
    </xf>
    <xf numFmtId="0" fontId="0" fillId="0" borderId="0" xfId="544" applyFont="1" applyFill="1" applyBorder="1" applyAlignment="1" applyProtection="1">
      <alignment horizontal="center" vertical="center" wrapText="1"/>
      <protection/>
    </xf>
    <xf numFmtId="0" fontId="15" fillId="24" borderId="33" xfId="544" applyFont="1" applyFill="1" applyBorder="1" applyAlignment="1" applyProtection="1">
      <alignment horizontal="center" vertical="center" wrapText="1"/>
      <protection/>
    </xf>
    <xf numFmtId="14" fontId="20" fillId="0" borderId="0" xfId="550" applyNumberFormat="1" applyFont="1" applyFill="1" applyBorder="1" applyAlignment="1" applyProtection="1">
      <alignment horizontal="center" vertical="center" wrapText="1"/>
      <protection/>
    </xf>
    <xf numFmtId="0" fontId="0" fillId="25" borderId="34" xfId="544" applyFont="1" applyFill="1" applyBorder="1" applyAlignment="1" applyProtection="1">
      <alignment horizontal="center" vertical="center" wrapText="1"/>
      <protection locked="0"/>
    </xf>
    <xf numFmtId="0" fontId="20" fillId="24" borderId="16" xfId="550" applyNumberFormat="1" applyFont="1" applyFill="1" applyBorder="1" applyAlignment="1" applyProtection="1">
      <alignment horizontal="center" vertical="center" wrapText="1"/>
      <protection/>
    </xf>
    <xf numFmtId="0" fontId="2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0" borderId="0" xfId="541" applyFont="1" applyBorder="1" applyAlignment="1" applyProtection="1">
      <alignment horizontal="center" vertical="center" wrapText="1"/>
      <protection/>
    </xf>
    <xf numFmtId="0" fontId="0" fillId="25" borderId="35" xfId="550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50" applyNumberFormat="1" applyFont="1" applyFill="1" applyBorder="1" applyAlignment="1" applyProtection="1">
      <alignment horizontal="center" vertical="center" wrapText="1"/>
      <protection/>
    </xf>
    <xf numFmtId="14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15" fillId="25" borderId="35" xfId="544" applyFont="1" applyFill="1" applyBorder="1" applyAlignment="1" applyProtection="1">
      <alignment horizontal="center" vertical="center" wrapText="1"/>
      <protection locked="0"/>
    </xf>
    <xf numFmtId="0" fontId="0" fillId="0" borderId="0" xfId="541" applyFont="1" applyFill="1" applyAlignment="1" applyProtection="1">
      <alignment vertical="center" wrapText="1"/>
      <protection/>
    </xf>
    <xf numFmtId="0" fontId="15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4" applyNumberFormat="1" applyFont="1" applyFill="1" applyBorder="1" applyAlignment="1" applyProtection="1">
      <alignment vertical="center" wrapText="1"/>
      <protection/>
    </xf>
    <xf numFmtId="49" fontId="0" fillId="4" borderId="36" xfId="550" applyNumberFormat="1" applyFont="1" applyFill="1" applyBorder="1" applyAlignment="1" applyProtection="1">
      <alignment horizontal="center" vertical="center" wrapText="1"/>
      <protection/>
    </xf>
    <xf numFmtId="49" fontId="0" fillId="4" borderId="31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44" fillId="0" borderId="0" xfId="541" applyFont="1" applyAlignment="1" applyProtection="1">
      <alignment vertical="center" wrapText="1"/>
      <protection/>
    </xf>
    <xf numFmtId="0" fontId="0" fillId="24" borderId="26" xfId="544" applyFont="1" applyFill="1" applyBorder="1" applyAlignment="1" applyProtection="1">
      <alignment horizontal="center" vertical="center" wrapText="1"/>
      <protection/>
    </xf>
    <xf numFmtId="0" fontId="0" fillId="25" borderId="36" xfId="550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50" applyNumberFormat="1" applyFont="1" applyAlignment="1" applyProtection="1">
      <alignment horizontal="center" vertical="center" wrapText="1"/>
      <protection/>
    </xf>
    <xf numFmtId="49" fontId="20" fillId="0" borderId="0" xfId="550" applyNumberFormat="1" applyFont="1" applyAlignment="1" applyProtection="1">
      <alignment horizontal="center" vertical="center"/>
      <protection/>
    </xf>
    <xf numFmtId="0" fontId="0" fillId="25" borderId="17" xfId="550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41" applyFont="1" applyFill="1" applyBorder="1" applyAlignment="1" applyProtection="1">
      <alignment horizontal="center" vertical="center" wrapText="1"/>
      <protection/>
    </xf>
    <xf numFmtId="49" fontId="0" fillId="4" borderId="31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41" applyFont="1" applyFill="1" applyBorder="1" applyAlignment="1" applyProtection="1">
      <alignment vertical="center" wrapText="1"/>
      <protection/>
    </xf>
    <xf numFmtId="49" fontId="0" fillId="22" borderId="37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50" applyNumberFormat="1" applyFont="1" applyFill="1" applyBorder="1" applyAlignment="1" applyProtection="1">
      <alignment horizontal="center" vertical="center" wrapText="1"/>
      <protection locked="0"/>
    </xf>
    <xf numFmtId="0" fontId="0" fillId="24" borderId="39" xfId="544" applyFont="1" applyFill="1" applyBorder="1" applyAlignment="1" applyProtection="1">
      <alignment horizontal="center" vertical="center" wrapText="1"/>
      <protection/>
    </xf>
    <xf numFmtId="49" fontId="20" fillId="0" borderId="0" xfId="550" applyNumberFormat="1" applyFont="1" applyFill="1" applyBorder="1" applyAlignment="1" applyProtection="1">
      <alignment horizontal="left" vertical="center" wrapText="1"/>
      <protection/>
    </xf>
    <xf numFmtId="49" fontId="0" fillId="24" borderId="23" xfId="550" applyNumberFormat="1" applyFont="1" applyFill="1" applyBorder="1" applyAlignment="1" applyProtection="1">
      <alignment horizontal="center" vertical="center" wrapText="1"/>
      <protection/>
    </xf>
    <xf numFmtId="0" fontId="0" fillId="24" borderId="27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horizontal="center" vertical="center" wrapText="1"/>
      <protection/>
    </xf>
    <xf numFmtId="0" fontId="0" fillId="26" borderId="29" xfId="541" applyFont="1" applyFill="1" applyBorder="1" applyAlignment="1" applyProtection="1">
      <alignment vertical="center" wrapText="1"/>
      <protection/>
    </xf>
    <xf numFmtId="0" fontId="0" fillId="0" borderId="0" xfId="541" applyFont="1" applyFill="1" applyAlignment="1" applyProtection="1">
      <alignment horizontal="center" vertical="center" wrapText="1"/>
      <protection/>
    </xf>
    <xf numFmtId="0" fontId="0" fillId="0" borderId="0" xfId="541" applyFont="1" applyAlignment="1" applyProtection="1">
      <alignment horizontal="center" vertical="center" wrapText="1"/>
      <protection/>
    </xf>
    <xf numFmtId="49" fontId="15" fillId="24" borderId="30" xfId="550" applyNumberFormat="1" applyFont="1" applyFill="1" applyBorder="1" applyAlignment="1" applyProtection="1">
      <alignment horizontal="center" vertical="center" wrapText="1"/>
      <protection/>
    </xf>
    <xf numFmtId="0" fontId="15" fillId="24" borderId="40" xfId="550" applyNumberFormat="1" applyFont="1" applyFill="1" applyBorder="1" applyAlignment="1" applyProtection="1">
      <alignment horizontal="center" vertical="center" wrapText="1"/>
      <protection/>
    </xf>
    <xf numFmtId="0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15" fillId="24" borderId="22" xfId="550" applyNumberFormat="1" applyFont="1" applyFill="1" applyBorder="1" applyAlignment="1" applyProtection="1">
      <alignment horizontal="center" vertical="center" wrapText="1"/>
      <protection/>
    </xf>
    <xf numFmtId="49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0" fillId="24" borderId="13" xfId="544" applyFont="1" applyFill="1" applyBorder="1" applyAlignment="1" applyProtection="1">
      <alignment horizontal="center" vertical="center" wrapText="1"/>
      <protection/>
    </xf>
    <xf numFmtId="49" fontId="0" fillId="0" borderId="0" xfId="540" applyFont="1" applyAlignment="1" applyProtection="1">
      <alignment vertical="top" wrapText="1"/>
      <protection/>
    </xf>
    <xf numFmtId="49" fontId="0" fillId="24" borderId="0" xfId="538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62" fillId="24" borderId="30" xfId="0" applyNumberFormat="1" applyFont="1" applyFill="1" applyBorder="1" applyAlignment="1" applyProtection="1">
      <alignment horizontal="center" vertical="center" wrapText="1"/>
      <protection/>
    </xf>
    <xf numFmtId="0" fontId="62" fillId="24" borderId="41" xfId="0" applyNumberFormat="1" applyFont="1" applyFill="1" applyBorder="1" applyAlignment="1" applyProtection="1">
      <alignment horizontal="center" vertical="center" wrapText="1"/>
      <protection/>
    </xf>
    <xf numFmtId="0" fontId="62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42" xfId="0" applyNumberFormat="1" applyFont="1" applyFill="1" applyBorder="1" applyAlignment="1" applyProtection="1">
      <alignment horizontal="center" wrapText="1"/>
      <protection/>
    </xf>
    <xf numFmtId="0" fontId="23" fillId="27" borderId="43" xfId="377" applyFont="1" applyFill="1" applyBorder="1" applyAlignment="1" applyProtection="1">
      <alignment horizontal="left" vertical="center" wrapText="1" indent="1"/>
      <protection/>
    </xf>
    <xf numFmtId="0" fontId="0" fillId="27" borderId="44" xfId="0" applyNumberFormat="1" applyFont="1" applyFill="1" applyBorder="1" applyAlignment="1" applyProtection="1">
      <alignment wrapText="1"/>
      <protection/>
    </xf>
    <xf numFmtId="0" fontId="0" fillId="7" borderId="13" xfId="548" applyNumberFormat="1" applyFont="1" applyFill="1" applyBorder="1" applyAlignment="1" applyProtection="1">
      <alignment horizontal="left" vertical="center" wrapText="1"/>
      <protection/>
    </xf>
    <xf numFmtId="0" fontId="0" fillId="24" borderId="21" xfId="548" applyFont="1" applyFill="1" applyBorder="1" applyAlignment="1" applyProtection="1">
      <alignment horizontal="center" vertical="center"/>
      <protection/>
    </xf>
    <xf numFmtId="0" fontId="0" fillId="0" borderId="13" xfId="548" applyNumberFormat="1" applyFont="1" applyFill="1" applyBorder="1" applyAlignment="1" applyProtection="1">
      <alignment horizontal="left" vertical="center" wrapText="1"/>
      <protection/>
    </xf>
    <xf numFmtId="49" fontId="15" fillId="24" borderId="30" xfId="533" applyFont="1" applyFill="1" applyBorder="1" applyAlignment="1" applyProtection="1">
      <alignment horizontal="center" vertical="center"/>
      <protection/>
    </xf>
    <xf numFmtId="49" fontId="15" fillId="24" borderId="41" xfId="533" applyFont="1" applyFill="1" applyBorder="1" applyAlignment="1" applyProtection="1">
      <alignment horizontal="center" vertical="center"/>
      <protection/>
    </xf>
    <xf numFmtId="49" fontId="15" fillId="24" borderId="35" xfId="533" applyFont="1" applyFill="1" applyBorder="1" applyAlignment="1" applyProtection="1">
      <alignment horizontal="center" vertical="center"/>
      <protection/>
    </xf>
    <xf numFmtId="0" fontId="0" fillId="7" borderId="21" xfId="548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45" xfId="534" applyFont="1" applyFill="1" applyBorder="1" applyAlignment="1" applyProtection="1">
      <alignment horizontal="center" vertical="center"/>
      <protection/>
    </xf>
    <xf numFmtId="0" fontId="15" fillId="7" borderId="46" xfId="534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1" xfId="0" applyNumberFormat="1" applyFont="1" applyFill="1" applyBorder="1" applyAlignment="1" applyProtection="1">
      <alignment horizontal="center" vertical="center" wrapText="1"/>
      <protection/>
    </xf>
    <xf numFmtId="0" fontId="15" fillId="24" borderId="35" xfId="0" applyNumberFormat="1" applyFont="1" applyFill="1" applyBorder="1" applyAlignment="1" applyProtection="1">
      <alignment horizontal="center" vertical="center" wrapText="1"/>
      <protection/>
    </xf>
    <xf numFmtId="0" fontId="63" fillId="24" borderId="14" xfId="0" applyNumberFormat="1" applyFont="1" applyFill="1" applyBorder="1" applyAlignment="1" applyProtection="1">
      <alignment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4" applyFont="1" applyProtection="1">
      <alignment/>
      <protection/>
    </xf>
    <xf numFmtId="0" fontId="0" fillId="0" borderId="0" xfId="534" applyFont="1" applyProtection="1">
      <alignment/>
      <protection/>
    </xf>
    <xf numFmtId="0" fontId="24" fillId="0" borderId="0" xfId="545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0" fillId="0" borderId="0" xfId="0" applyAlignment="1" applyProtection="1">
      <alignment vertical="top" wrapText="1"/>
      <protection/>
    </xf>
    <xf numFmtId="49" fontId="0" fillId="24" borderId="47" xfId="0" applyFont="1" applyFill="1" applyBorder="1" applyAlignment="1" applyProtection="1">
      <alignment horizontal="center" vertical="center" wrapTex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540" applyFont="1" applyAlignment="1" applyProtection="1">
      <alignment vertical="center" wrapText="1"/>
      <protection/>
    </xf>
    <xf numFmtId="0" fontId="15" fillId="24" borderId="0" xfId="536" applyFont="1" applyFill="1" applyBorder="1" applyAlignment="1" applyProtection="1">
      <alignment horizontal="center" wrapText="1"/>
      <protection/>
    </xf>
    <xf numFmtId="0" fontId="15" fillId="24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Alignment="1" applyProtection="1">
      <alignment/>
      <protection/>
    </xf>
    <xf numFmtId="0" fontId="0" fillId="0" borderId="0" xfId="536" applyFont="1" applyProtection="1">
      <alignment/>
      <protection/>
    </xf>
    <xf numFmtId="0" fontId="0" fillId="24" borderId="16" xfId="536" applyFont="1" applyFill="1" applyBorder="1" applyAlignment="1" applyProtection="1">
      <alignment wrapText="1"/>
      <protection/>
    </xf>
    <xf numFmtId="0" fontId="15" fillId="24" borderId="14" xfId="536" applyFont="1" applyFill="1" applyBorder="1" applyAlignment="1" applyProtection="1">
      <alignment wrapText="1"/>
      <protection/>
    </xf>
    <xf numFmtId="0" fontId="15" fillId="0" borderId="0" xfId="536" applyFont="1" applyAlignment="1" applyProtection="1">
      <alignment wrapText="1"/>
      <protection/>
    </xf>
    <xf numFmtId="0" fontId="61" fillId="24" borderId="0" xfId="536" applyFont="1" applyFill="1" applyBorder="1" applyAlignment="1" applyProtection="1">
      <alignment horizontal="center" wrapText="1"/>
      <protection/>
    </xf>
    <xf numFmtId="0" fontId="18" fillId="24" borderId="16" xfId="549" applyFont="1" applyFill="1" applyBorder="1" applyProtection="1">
      <alignment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62" fillId="0" borderId="30" xfId="549" applyFont="1" applyBorder="1" applyAlignment="1" applyProtection="1">
      <alignment horizontal="center"/>
      <protection/>
    </xf>
    <xf numFmtId="0" fontId="62" fillId="0" borderId="48" xfId="549" applyFont="1" applyBorder="1" applyAlignment="1" applyProtection="1">
      <alignment horizontal="center"/>
      <protection/>
    </xf>
    <xf numFmtId="0" fontId="62" fillId="0" borderId="41" xfId="549" applyFont="1" applyBorder="1" applyAlignment="1" applyProtection="1">
      <alignment horizontal="center"/>
      <protection/>
    </xf>
    <xf numFmtId="0" fontId="0" fillId="24" borderId="13" xfId="547" applyFont="1" applyFill="1" applyBorder="1" applyAlignment="1" applyProtection="1">
      <alignment horizontal="center" vertical="center" wrapText="1"/>
      <protection/>
    </xf>
    <xf numFmtId="2" fontId="18" fillId="22" borderId="49" xfId="549" applyNumberFormat="1" applyFont="1" applyFill="1" applyBorder="1" applyAlignment="1" applyProtection="1">
      <alignment vertical="center"/>
      <protection locked="0"/>
    </xf>
    <xf numFmtId="14" fontId="0" fillId="22" borderId="49" xfId="517" applyNumberFormat="1" applyFont="1" applyFill="1" applyBorder="1" applyAlignment="1" applyProtection="1">
      <alignment vertical="center" wrapText="1"/>
      <protection locked="0"/>
    </xf>
    <xf numFmtId="49" fontId="0" fillId="22" borderId="49" xfId="517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49" xfId="517" applyNumberFormat="1" applyFont="1" applyFill="1" applyBorder="1" applyAlignment="1" applyProtection="1">
      <alignment vertical="center" wrapText="1"/>
      <protection locked="0"/>
    </xf>
    <xf numFmtId="49" fontId="0" fillId="22" borderId="50" xfId="517" applyNumberFormat="1" applyFont="1" applyFill="1" applyBorder="1" applyAlignment="1" applyProtection="1">
      <alignment vertical="center" wrapText="1"/>
      <protection locked="0"/>
    </xf>
    <xf numFmtId="2" fontId="18" fillId="22" borderId="13" xfId="549" applyNumberFormat="1" applyFont="1" applyFill="1" applyBorder="1" applyAlignment="1" applyProtection="1">
      <alignment vertical="center"/>
      <protection locked="0"/>
    </xf>
    <xf numFmtId="14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13" xfId="517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17" xfId="517" applyNumberFormat="1" applyFont="1" applyFill="1" applyBorder="1" applyAlignment="1" applyProtection="1">
      <alignment vertical="center" wrapText="1"/>
      <protection locked="0"/>
    </xf>
    <xf numFmtId="0" fontId="20" fillId="24" borderId="16" xfId="549" applyFont="1" applyFill="1" applyBorder="1" applyProtection="1">
      <alignment/>
      <protection/>
    </xf>
    <xf numFmtId="0" fontId="23" fillId="24" borderId="16" xfId="378" applyFont="1" applyFill="1" applyBorder="1" applyAlignment="1" applyProtection="1">
      <alignment horizontal="center" vertical="center"/>
      <protection/>
    </xf>
    <xf numFmtId="0" fontId="0" fillId="25" borderId="13" xfId="547" applyFont="1" applyFill="1" applyBorder="1" applyAlignment="1" applyProtection="1">
      <alignment horizontal="left" vertical="center" wrapText="1" indent="1"/>
      <protection locked="0"/>
    </xf>
    <xf numFmtId="0" fontId="18" fillId="28" borderId="42" xfId="549" applyFont="1" applyFill="1" applyBorder="1" applyProtection="1">
      <alignment/>
      <protection/>
    </xf>
    <xf numFmtId="0" fontId="23" fillId="27" borderId="43" xfId="378" applyFont="1" applyFill="1" applyBorder="1" applyAlignment="1" applyProtection="1">
      <alignment horizontal="left" vertical="center" indent="1"/>
      <protection/>
    </xf>
    <xf numFmtId="0" fontId="18" fillId="27" borderId="43" xfId="549" applyFont="1" applyFill="1" applyBorder="1" applyProtection="1">
      <alignment/>
      <protection/>
    </xf>
    <xf numFmtId="0" fontId="18" fillId="27" borderId="44" xfId="549" applyFont="1" applyFill="1" applyBorder="1" applyProtection="1">
      <alignment/>
      <protection/>
    </xf>
    <xf numFmtId="0" fontId="0" fillId="24" borderId="16" xfId="536" applyFont="1" applyFill="1" applyBorder="1" applyProtection="1">
      <alignment/>
      <protection/>
    </xf>
    <xf numFmtId="0" fontId="0" fillId="24" borderId="0" xfId="536" applyFont="1" applyFill="1" applyBorder="1" applyProtection="1">
      <alignment/>
      <protection/>
    </xf>
    <xf numFmtId="0" fontId="0" fillId="24" borderId="14" xfId="536" applyFont="1" applyFill="1" applyBorder="1" applyProtection="1">
      <alignment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27" xfId="536" applyFont="1" applyFill="1" applyBorder="1" applyProtection="1">
      <alignment/>
      <protection/>
    </xf>
    <xf numFmtId="0" fontId="0" fillId="24" borderId="28" xfId="536" applyFont="1" applyFill="1" applyBorder="1" applyProtection="1">
      <alignment/>
      <protection/>
    </xf>
    <xf numFmtId="0" fontId="0" fillId="24" borderId="29" xfId="536" applyFont="1" applyFill="1" applyBorder="1" applyProtection="1">
      <alignment/>
      <protection/>
    </xf>
    <xf numFmtId="0" fontId="15" fillId="0" borderId="0" xfId="536" applyFont="1" applyAlignment="1" applyProtection="1">
      <alignment horizontal="center" wrapText="1"/>
      <protection/>
    </xf>
    <xf numFmtId="0" fontId="15" fillId="0" borderId="0" xfId="536" applyFont="1" applyAlignment="1" applyProtection="1">
      <alignment horizontal="center" vertical="center" wrapText="1"/>
      <protection/>
    </xf>
    <xf numFmtId="0" fontId="0" fillId="26" borderId="16" xfId="536" applyFont="1" applyFill="1" applyBorder="1" applyAlignment="1" applyProtection="1">
      <alignment horizontal="right" vertical="top"/>
      <protection/>
    </xf>
    <xf numFmtId="49" fontId="15" fillId="24" borderId="12" xfId="517" applyNumberFormat="1" applyFont="1" applyFill="1" applyBorder="1" applyAlignment="1" applyProtection="1">
      <alignment horizontal="center" vertical="center" wrapText="1"/>
      <protection/>
    </xf>
    <xf numFmtId="0" fontId="15" fillId="24" borderId="51" xfId="517" applyFont="1" applyFill="1" applyBorder="1" applyAlignment="1" applyProtection="1">
      <alignment horizontal="center" vertical="center" wrapText="1"/>
      <protection/>
    </xf>
    <xf numFmtId="0" fontId="15" fillId="24" borderId="52" xfId="517" applyFont="1" applyFill="1" applyBorder="1" applyAlignment="1" applyProtection="1">
      <alignment horizontal="center" vertical="center" wrapText="1"/>
      <protection/>
    </xf>
    <xf numFmtId="0" fontId="15" fillId="24" borderId="53" xfId="517" applyFont="1" applyFill="1" applyBorder="1" applyAlignment="1" applyProtection="1">
      <alignment horizontal="center" vertical="center" wrapText="1"/>
      <protection/>
    </xf>
    <xf numFmtId="0" fontId="0" fillId="26" borderId="14" xfId="536" applyFont="1" applyFill="1" applyBorder="1" applyProtection="1">
      <alignment/>
      <protection/>
    </xf>
    <xf numFmtId="0" fontId="0" fillId="26" borderId="16" xfId="536" applyFont="1" applyFill="1" applyBorder="1" applyProtection="1">
      <alignment/>
      <protection/>
    </xf>
    <xf numFmtId="49" fontId="62" fillId="0" borderId="30" xfId="517" applyNumberFormat="1" applyFont="1" applyFill="1" applyBorder="1" applyAlignment="1" applyProtection="1">
      <alignment horizontal="center" vertical="center" wrapText="1"/>
      <protection/>
    </xf>
    <xf numFmtId="0" fontId="62" fillId="0" borderId="41" xfId="517" applyFont="1" applyFill="1" applyBorder="1" applyAlignment="1" applyProtection="1">
      <alignment horizontal="center" vertical="center" wrapText="1"/>
      <protection/>
    </xf>
    <xf numFmtId="0" fontId="62" fillId="0" borderId="35" xfId="549" applyFont="1" applyBorder="1" applyAlignment="1" applyProtection="1">
      <alignment horizontal="center"/>
      <protection/>
    </xf>
    <xf numFmtId="49" fontId="15" fillId="24" borderId="15" xfId="517" applyNumberFormat="1" applyFont="1" applyFill="1" applyBorder="1" applyAlignment="1" applyProtection="1">
      <alignment horizontal="center" vertical="center" wrapText="1"/>
      <protection/>
    </xf>
    <xf numFmtId="0" fontId="15" fillId="0" borderId="54" xfId="517" applyFont="1" applyBorder="1" applyAlignment="1" applyProtection="1">
      <alignment vertical="center" wrapText="1"/>
      <protection/>
    </xf>
    <xf numFmtId="0" fontId="0" fillId="0" borderId="54" xfId="517" applyFont="1" applyBorder="1" applyAlignment="1" applyProtection="1">
      <alignment horizontal="center" vertical="center" wrapText="1"/>
      <protection/>
    </xf>
    <xf numFmtId="2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4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17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6" applyFont="1" applyProtection="1">
      <alignment/>
      <protection/>
    </xf>
    <xf numFmtId="49" fontId="15" fillId="24" borderId="55" xfId="517" applyNumberFormat="1" applyFont="1" applyFill="1" applyBorder="1" applyAlignment="1" applyProtection="1">
      <alignment horizontal="center" vertical="center" wrapText="1"/>
      <protection/>
    </xf>
    <xf numFmtId="0" fontId="0" fillId="0" borderId="29" xfId="517" applyFont="1" applyBorder="1" applyAlignment="1" applyProtection="1">
      <alignment horizontal="left" vertical="center" wrapText="1" indent="1"/>
      <protection/>
    </xf>
    <xf numFmtId="0" fontId="0" fillId="0" borderId="29" xfId="517" applyFont="1" applyBorder="1" applyAlignment="1" applyProtection="1">
      <alignment horizontal="center" vertical="center" wrapText="1"/>
      <protection/>
    </xf>
    <xf numFmtId="2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49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49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49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0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3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1" xfId="517" applyNumberFormat="1" applyFont="1" applyFill="1" applyBorder="1" applyAlignment="1" applyProtection="1">
      <alignment horizontal="center" vertical="center" wrapText="1"/>
      <protection/>
    </xf>
    <xf numFmtId="0" fontId="15" fillId="0" borderId="49" xfId="517" applyFont="1" applyBorder="1" applyAlignment="1" applyProtection="1">
      <alignment vertical="center" wrapText="1"/>
      <protection/>
    </xf>
    <xf numFmtId="0" fontId="0" fillId="0" borderId="13" xfId="517" applyFont="1" applyBorder="1" applyAlignment="1" applyProtection="1">
      <alignment horizontal="center" vertical="center" wrapText="1"/>
      <protection/>
    </xf>
    <xf numFmtId="0" fontId="15" fillId="0" borderId="13" xfId="517" applyFont="1" applyBorder="1" applyAlignment="1" applyProtection="1">
      <alignment vertical="center" wrapText="1"/>
      <protection/>
    </xf>
    <xf numFmtId="0" fontId="0" fillId="0" borderId="39" xfId="517" applyFont="1" applyBorder="1" applyAlignment="1" applyProtection="1">
      <alignment horizontal="center" vertical="center" wrapText="1"/>
      <protection/>
    </xf>
    <xf numFmtId="2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0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517" applyNumberFormat="1" applyFont="1" applyFill="1" applyBorder="1" applyAlignment="1" applyProtection="1">
      <alignment horizontal="center" vertical="center" wrapText="1"/>
      <protection locked="0"/>
    </xf>
    <xf numFmtId="2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7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36" applyFont="1" applyFill="1" applyProtection="1">
      <alignment/>
      <protection/>
    </xf>
    <xf numFmtId="0" fontId="0" fillId="24" borderId="18" xfId="536" applyFont="1" applyFill="1" applyBorder="1" applyProtection="1">
      <alignment/>
      <protection/>
    </xf>
    <xf numFmtId="0" fontId="15" fillId="24" borderId="19" xfId="536" applyFont="1" applyFill="1" applyBorder="1" applyAlignment="1" applyProtection="1">
      <alignment horizontal="center" wrapText="1"/>
      <protection/>
    </xf>
    <xf numFmtId="0" fontId="23" fillId="26" borderId="19" xfId="378" applyFont="1" applyFill="1" applyBorder="1" applyAlignment="1" applyProtection="1">
      <alignment/>
      <protection/>
    </xf>
    <xf numFmtId="0" fontId="23" fillId="24" borderId="19" xfId="378" applyFont="1" applyFill="1" applyBorder="1" applyAlignment="1" applyProtection="1">
      <alignment/>
      <protection/>
    </xf>
    <xf numFmtId="0" fontId="15" fillId="24" borderId="20" xfId="536" applyFont="1" applyFill="1" applyBorder="1" applyAlignment="1" applyProtection="1">
      <alignment horizontal="center" wrapText="1"/>
      <protection/>
    </xf>
    <xf numFmtId="0" fontId="15" fillId="24" borderId="20" xfId="536" applyFont="1" applyFill="1" applyBorder="1" applyAlignment="1" applyProtection="1">
      <alignment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49" fontId="15" fillId="24" borderId="22" xfId="517" applyNumberFormat="1" applyFont="1" applyFill="1" applyBorder="1" applyAlignment="1" applyProtection="1">
      <alignment horizontal="center" vertical="center" wrapText="1"/>
      <protection/>
    </xf>
    <xf numFmtId="0" fontId="0" fillId="0" borderId="58" xfId="517" applyFont="1" applyBorder="1" applyAlignment="1" applyProtection="1">
      <alignment horizontal="left" vertical="center" wrapText="1" indent="1"/>
      <protection/>
    </xf>
    <xf numFmtId="2" fontId="0" fillId="24" borderId="0" xfId="517" applyNumberFormat="1" applyFont="1" applyFill="1" applyBorder="1" applyAlignment="1" applyProtection="1">
      <alignment horizontal="center" vertical="center" wrapText="1"/>
      <protection/>
    </xf>
    <xf numFmtId="14" fontId="0" fillId="24" borderId="0" xfId="517" applyNumberFormat="1" applyFont="1" applyFill="1" applyBorder="1" applyAlignment="1" applyProtection="1">
      <alignment horizontal="center" vertical="center" wrapTex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 shrinkToFi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5" borderId="34" xfId="541" applyFont="1" applyFill="1" applyBorder="1" applyAlignment="1" applyProtection="1">
      <alignment horizontal="center" vertical="center" wrapText="1"/>
      <protection locked="0"/>
    </xf>
    <xf numFmtId="0" fontId="15" fillId="24" borderId="33" xfId="541" applyFont="1" applyFill="1" applyBorder="1" applyAlignment="1" applyProtection="1">
      <alignment horizontal="center" vertical="center" wrapText="1"/>
      <protection/>
    </xf>
    <xf numFmtId="49" fontId="18" fillId="0" borderId="59" xfId="549" applyNumberFormat="1" applyFont="1" applyBorder="1" applyAlignment="1" applyProtection="1">
      <alignment horizontal="center" vertical="center" wrapText="1"/>
      <protection/>
    </xf>
    <xf numFmtId="49" fontId="0" fillId="0" borderId="55" xfId="549" applyNumberFormat="1" applyFont="1" applyBorder="1" applyAlignment="1" applyProtection="1">
      <alignment horizontal="center" vertical="center"/>
      <protection/>
    </xf>
    <xf numFmtId="49" fontId="18" fillId="0" borderId="21" xfId="549" applyNumberFormat="1" applyFont="1" applyBorder="1" applyAlignment="1" applyProtection="1">
      <alignment horizontal="center" vertical="center"/>
      <protection/>
    </xf>
    <xf numFmtId="0" fontId="0" fillId="0" borderId="23" xfId="517" applyFont="1" applyBorder="1" applyAlignment="1" applyProtection="1">
      <alignment horizontal="center" vertical="center" wrapText="1"/>
      <protection/>
    </xf>
    <xf numFmtId="0" fontId="0" fillId="24" borderId="22" xfId="548" applyFont="1" applyFill="1" applyBorder="1" applyAlignment="1" applyProtection="1">
      <alignment horizontal="center" vertical="center"/>
      <protection/>
    </xf>
    <xf numFmtId="0" fontId="0" fillId="24" borderId="23" xfId="548" applyNumberFormat="1" applyFont="1" applyFill="1" applyBorder="1" applyAlignment="1" applyProtection="1">
      <alignment horizontal="left" vertical="center" wrapText="1"/>
      <protection/>
    </xf>
    <xf numFmtId="0" fontId="15" fillId="24" borderId="14" xfId="536" applyFont="1" applyFill="1" applyBorder="1" applyAlignment="1" applyProtection="1">
      <alignment horizontal="center" vertical="center" wrapText="1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23" fillId="20" borderId="31" xfId="375" applyFont="1" applyFill="1" applyBorder="1" applyAlignment="1" applyProtection="1">
      <alignment horizontal="center" vertical="center"/>
      <protection/>
    </xf>
    <xf numFmtId="2" fontId="18" fillId="22" borderId="13" xfId="549" applyNumberFormat="1" applyFont="1" applyFill="1" applyBorder="1" applyAlignment="1" applyProtection="1">
      <alignment vertical="center"/>
      <protection/>
    </xf>
    <xf numFmtId="2" fontId="18" fillId="22" borderId="49" xfId="549" applyNumberFormat="1" applyFont="1" applyFill="1" applyBorder="1" applyAlignment="1" applyProtection="1">
      <alignment vertical="center"/>
      <protection/>
    </xf>
    <xf numFmtId="2" fontId="18" fillId="22" borderId="27" xfId="549" applyNumberFormat="1" applyFont="1" applyFill="1" applyBorder="1" applyAlignment="1" applyProtection="1">
      <alignment vertical="center"/>
      <protection/>
    </xf>
    <xf numFmtId="2" fontId="18" fillId="22" borderId="47" xfId="549" applyNumberFormat="1" applyFont="1" applyFill="1" applyBorder="1" applyAlignment="1" applyProtection="1">
      <alignment vertical="center"/>
      <protection/>
    </xf>
    <xf numFmtId="49" fontId="0" fillId="22" borderId="13" xfId="377" applyNumberFormat="1" applyFont="1" applyFill="1" applyBorder="1" applyAlignment="1" applyProtection="1">
      <alignment horizontal="center" vertical="center" wrapText="1"/>
      <protection locked="0"/>
    </xf>
    <xf numFmtId="0" fontId="0" fillId="24" borderId="25" xfId="0" applyNumberFormat="1" applyFont="1" applyFill="1" applyBorder="1" applyAlignment="1" applyProtection="1">
      <alignment vertical="center" wrapText="1"/>
      <protection/>
    </xf>
    <xf numFmtId="49" fontId="23" fillId="0" borderId="0" xfId="375" applyFont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60" xfId="550" applyNumberFormat="1" applyFont="1" applyFill="1" applyBorder="1" applyAlignment="1" applyProtection="1">
      <alignment horizontal="center" vertical="center" wrapText="1"/>
      <protection/>
    </xf>
    <xf numFmtId="0" fontId="15" fillId="24" borderId="19" xfId="544" applyFont="1" applyFill="1" applyBorder="1" applyAlignment="1" applyProtection="1">
      <alignment horizontal="right" vertical="center" wrapText="1"/>
      <protection/>
    </xf>
    <xf numFmtId="0" fontId="15" fillId="7" borderId="40" xfId="544" applyFont="1" applyFill="1" applyBorder="1" applyAlignment="1" applyProtection="1">
      <alignment horizontal="center" vertical="center" wrapText="1"/>
      <protection/>
    </xf>
    <xf numFmtId="0" fontId="15" fillId="7" borderId="61" xfId="544" applyFont="1" applyFill="1" applyBorder="1" applyAlignment="1" applyProtection="1">
      <alignment horizontal="center" vertical="center" wrapText="1"/>
      <protection/>
    </xf>
    <xf numFmtId="0" fontId="15" fillId="7" borderId="60" xfId="544" applyFont="1" applyFill="1" applyBorder="1" applyAlignment="1" applyProtection="1">
      <alignment horizontal="center" vertical="center" wrapText="1"/>
      <protection/>
    </xf>
    <xf numFmtId="0" fontId="0" fillId="4" borderId="60" xfId="550" applyNumberFormat="1" applyFont="1" applyFill="1" applyBorder="1" applyAlignment="1" applyProtection="1">
      <alignment horizontal="center" vertical="center" wrapText="1"/>
      <protection/>
    </xf>
    <xf numFmtId="0" fontId="0" fillId="24" borderId="48" xfId="550" applyNumberFormat="1" applyFont="1" applyFill="1" applyBorder="1" applyAlignment="1" applyProtection="1">
      <alignment horizontal="center" vertical="center" wrapText="1"/>
      <protection/>
    </xf>
    <xf numFmtId="0" fontId="15" fillId="24" borderId="39" xfId="544" applyFont="1" applyFill="1" applyBorder="1" applyAlignment="1" applyProtection="1">
      <alignment horizontal="center" vertical="center" wrapText="1"/>
      <protection/>
    </xf>
    <xf numFmtId="49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0" fillId="25" borderId="26" xfId="544" applyFont="1" applyFill="1" applyBorder="1" applyAlignment="1" applyProtection="1">
      <alignment horizontal="center" vertical="center" wrapText="1"/>
      <protection locked="0"/>
    </xf>
    <xf numFmtId="0" fontId="0" fillId="25" borderId="36" xfId="544" applyFont="1" applyFill="1" applyBorder="1" applyAlignment="1" applyProtection="1">
      <alignment horizontal="center" vertical="center" wrapText="1"/>
      <protection locked="0"/>
    </xf>
    <xf numFmtId="0" fontId="0" fillId="4" borderId="48" xfId="550" applyNumberFormat="1" applyFont="1" applyFill="1" applyBorder="1" applyAlignment="1" applyProtection="1">
      <alignment horizontal="center" vertical="center" wrapText="1"/>
      <protection/>
    </xf>
    <xf numFmtId="49" fontId="0" fillId="24" borderId="0" xfId="542" applyFont="1" applyFill="1" applyBorder="1" applyAlignment="1" applyProtection="1">
      <alignment horizontal="right" vertical="center"/>
      <protection/>
    </xf>
    <xf numFmtId="49" fontId="23" fillId="22" borderId="13" xfId="379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2" applyFont="1" applyFill="1" applyBorder="1" applyAlignment="1" applyProtection="1">
      <alignment horizontal="left" vertical="center" wrapText="1"/>
      <protection locked="0"/>
    </xf>
    <xf numFmtId="49" fontId="0" fillId="22" borderId="47" xfId="542" applyFont="1" applyFill="1" applyBorder="1" applyAlignment="1" applyProtection="1">
      <alignment horizontal="left" vertical="center" wrapText="1"/>
      <protection locked="0"/>
    </xf>
    <xf numFmtId="49" fontId="0" fillId="22" borderId="47" xfId="542" applyFont="1" applyFill="1" applyBorder="1" applyAlignment="1" applyProtection="1">
      <alignment horizontal="left" vertical="center"/>
      <protection locked="0"/>
    </xf>
    <xf numFmtId="49" fontId="0" fillId="22" borderId="32" xfId="542" applyFont="1" applyFill="1" applyBorder="1" applyAlignment="1" applyProtection="1">
      <alignment horizontal="left" vertical="center"/>
      <protection locked="0"/>
    </xf>
    <xf numFmtId="49" fontId="23" fillId="22" borderId="47" xfId="379" applyNumberFormat="1" applyFont="1" applyFill="1" applyBorder="1" applyAlignment="1" applyProtection="1">
      <alignment horizontal="left" vertical="center"/>
      <protection locked="0"/>
    </xf>
    <xf numFmtId="49" fontId="15" fillId="22" borderId="32" xfId="542" applyFont="1" applyFill="1" applyBorder="1" applyAlignment="1" applyProtection="1">
      <alignment horizontal="left" vertical="center"/>
      <protection locked="0"/>
    </xf>
    <xf numFmtId="49" fontId="0" fillId="22" borderId="32" xfId="542" applyFont="1" applyFill="1" applyBorder="1" applyAlignment="1" applyProtection="1">
      <alignment horizontal="left" vertical="center" wrapText="1"/>
      <protection locked="0"/>
    </xf>
    <xf numFmtId="49" fontId="23" fillId="22" borderId="47" xfId="377" applyNumberFormat="1" applyFont="1" applyFill="1" applyBorder="1" applyAlignment="1" applyProtection="1">
      <alignment horizontal="left" vertical="center" wrapText="1"/>
      <protection locked="0"/>
    </xf>
    <xf numFmtId="49" fontId="15" fillId="0" borderId="0" xfId="542" applyFont="1" applyBorder="1" applyAlignment="1" applyProtection="1">
      <alignment horizontal="left" vertical="center" indent="2"/>
      <protection/>
    </xf>
    <xf numFmtId="0" fontId="58" fillId="24" borderId="19" xfId="546" applyNumberFormat="1" applyFont="1" applyFill="1" applyBorder="1" applyAlignment="1" applyProtection="1">
      <alignment horizontal="center" vertical="center" wrapText="1"/>
      <protection/>
    </xf>
    <xf numFmtId="0" fontId="58" fillId="24" borderId="20" xfId="546" applyNumberFormat="1" applyFont="1" applyFill="1" applyBorder="1" applyAlignment="1" applyProtection="1">
      <alignment horizontal="center" vertical="center" wrapText="1"/>
      <protection/>
    </xf>
    <xf numFmtId="49" fontId="15" fillId="7" borderId="47" xfId="538" applyFont="1" applyFill="1" applyBorder="1" applyAlignment="1" applyProtection="1">
      <alignment horizontal="center" vertical="center"/>
      <protection/>
    </xf>
    <xf numFmtId="49" fontId="15" fillId="7" borderId="32" xfId="538" applyFont="1" applyFill="1" applyBorder="1" applyAlignment="1" applyProtection="1">
      <alignment horizontal="center" vertical="center"/>
      <protection/>
    </xf>
    <xf numFmtId="49" fontId="15" fillId="7" borderId="39" xfId="538" applyFont="1" applyFill="1" applyBorder="1" applyAlignment="1" applyProtection="1">
      <alignment horizontal="center" vertical="center"/>
      <protection/>
    </xf>
    <xf numFmtId="49" fontId="15" fillId="0" borderId="13" xfId="538" applyFont="1" applyBorder="1" applyAlignment="1" applyProtection="1">
      <alignment horizontal="center" vertical="center" wrapText="1"/>
      <protection/>
    </xf>
    <xf numFmtId="49" fontId="15" fillId="4" borderId="13" xfId="538" applyNumberFormat="1" applyFont="1" applyFill="1" applyBorder="1" applyAlignment="1" applyProtection="1">
      <alignment horizontal="center" vertical="center" wrapText="1"/>
      <protection/>
    </xf>
    <xf numFmtId="0" fontId="0" fillId="22" borderId="23" xfId="544" applyFont="1" applyFill="1" applyBorder="1" applyAlignment="1" applyProtection="1">
      <alignment horizontal="center" vertical="center" wrapText="1"/>
      <protection locked="0"/>
    </xf>
    <xf numFmtId="0" fontId="0" fillId="22" borderId="31" xfId="544" applyFont="1" applyFill="1" applyBorder="1" applyAlignment="1" applyProtection="1">
      <alignment horizontal="center" vertical="center" wrapText="1"/>
      <protection locked="0"/>
    </xf>
    <xf numFmtId="49" fontId="15" fillId="24" borderId="21" xfId="550" applyNumberFormat="1" applyFont="1" applyFill="1" applyBorder="1" applyAlignment="1" applyProtection="1">
      <alignment horizontal="center" vertical="center" wrapText="1"/>
      <protection/>
    </xf>
    <xf numFmtId="49" fontId="15" fillId="24" borderId="22" xfId="550" applyNumberFormat="1" applyFont="1" applyFill="1" applyBorder="1" applyAlignment="1" applyProtection="1">
      <alignment horizontal="center" vertical="center" wrapText="1"/>
      <protection/>
    </xf>
    <xf numFmtId="0" fontId="0" fillId="25" borderId="48" xfId="544" applyFont="1" applyFill="1" applyBorder="1" applyAlignment="1" applyProtection="1">
      <alignment horizontal="center" vertical="center" wrapText="1"/>
      <protection locked="0"/>
    </xf>
    <xf numFmtId="0" fontId="0" fillId="25" borderId="60" xfId="544" applyFont="1" applyFill="1" applyBorder="1" applyAlignment="1" applyProtection="1">
      <alignment horizontal="center" vertical="center" wrapText="1"/>
      <protection locked="0"/>
    </xf>
    <xf numFmtId="0" fontId="15" fillId="24" borderId="21" xfId="544" applyFont="1" applyFill="1" applyBorder="1" applyAlignment="1" applyProtection="1">
      <alignment horizontal="center" vertical="center" wrapText="1"/>
      <protection/>
    </xf>
    <xf numFmtId="0" fontId="15" fillId="24" borderId="22" xfId="544" applyFont="1" applyFill="1" applyBorder="1" applyAlignment="1" applyProtection="1">
      <alignment horizontal="center" vertical="center" wrapText="1"/>
      <protection/>
    </xf>
    <xf numFmtId="0" fontId="15" fillId="24" borderId="62" xfId="544" applyFont="1" applyFill="1" applyBorder="1" applyAlignment="1" applyProtection="1">
      <alignment horizontal="center" vertical="center" wrapText="1"/>
      <protection/>
    </xf>
    <xf numFmtId="0" fontId="15" fillId="24" borderId="54" xfId="544" applyFont="1" applyFill="1" applyBorder="1" applyAlignment="1" applyProtection="1">
      <alignment horizontal="center" vertical="center" wrapText="1"/>
      <protection/>
    </xf>
    <xf numFmtId="0" fontId="15" fillId="24" borderId="59" xfId="544" applyFont="1" applyFill="1" applyBorder="1" applyAlignment="1" applyProtection="1">
      <alignment horizontal="center" vertical="center" wrapText="1"/>
      <protection/>
    </xf>
    <xf numFmtId="0" fontId="15" fillId="24" borderId="15" xfId="544" applyFont="1" applyFill="1" applyBorder="1" applyAlignment="1" applyProtection="1">
      <alignment horizontal="center" vertical="center" wrapText="1"/>
      <protection/>
    </xf>
    <xf numFmtId="0" fontId="15" fillId="24" borderId="36" xfId="544" applyFont="1" applyFill="1" applyBorder="1" applyAlignment="1" applyProtection="1">
      <alignment horizontal="center" vertical="center" wrapText="1"/>
      <protection/>
    </xf>
    <xf numFmtId="0" fontId="15" fillId="4" borderId="22" xfId="544" applyFont="1" applyFill="1" applyBorder="1" applyAlignment="1" applyProtection="1">
      <alignment horizontal="center" vertical="center" wrapText="1"/>
      <protection/>
    </xf>
    <xf numFmtId="0" fontId="15" fillId="4" borderId="31" xfId="544" applyFont="1" applyFill="1" applyBorder="1" applyAlignment="1" applyProtection="1">
      <alignment horizontal="center" vertical="center" wrapText="1"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47" xfId="532" applyFont="1" applyFill="1" applyBorder="1" applyAlignment="1" applyProtection="1">
      <alignment horizontal="center" vertical="center" wrapText="1"/>
      <protection/>
    </xf>
    <xf numFmtId="0" fontId="0" fillId="24" borderId="51" xfId="547" applyFont="1" applyFill="1" applyBorder="1" applyAlignment="1" applyProtection="1">
      <alignment horizontal="left" vertical="center" wrapText="1"/>
      <protection/>
    </xf>
    <xf numFmtId="0" fontId="0" fillId="24" borderId="49" xfId="547" applyFont="1" applyFill="1" applyBorder="1" applyAlignment="1" applyProtection="1">
      <alignment horizontal="left" vertical="center" wrapText="1"/>
      <protection/>
    </xf>
    <xf numFmtId="0" fontId="0" fillId="24" borderId="39" xfId="547" applyFont="1" applyFill="1" applyBorder="1" applyAlignment="1" applyProtection="1">
      <alignment horizontal="left" vertical="center" wrapText="1"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39" xfId="547" applyFont="1" applyFill="1" applyBorder="1" applyAlignment="1" applyProtection="1">
      <alignment horizontal="left" vertical="center" wrapText="1" indent="2"/>
      <protection/>
    </xf>
    <xf numFmtId="0" fontId="62" fillId="0" borderId="48" xfId="549" applyFont="1" applyBorder="1" applyAlignment="1" applyProtection="1">
      <alignment horizontal="center"/>
      <protection/>
    </xf>
    <xf numFmtId="0" fontId="62" fillId="0" borderId="63" xfId="549" applyFont="1" applyBorder="1" applyAlignment="1" applyProtection="1">
      <alignment horizontal="center"/>
      <protection/>
    </xf>
    <xf numFmtId="0" fontId="15" fillId="7" borderId="40" xfId="536" applyFont="1" applyFill="1" applyBorder="1" applyAlignment="1" applyProtection="1">
      <alignment horizontal="center" vertical="center" wrapText="1"/>
      <protection/>
    </xf>
    <xf numFmtId="0" fontId="15" fillId="7" borderId="61" xfId="536" applyFont="1" applyFill="1" applyBorder="1" applyAlignment="1" applyProtection="1">
      <alignment horizontal="center" vertical="center" wrapText="1"/>
      <protection/>
    </xf>
    <xf numFmtId="0" fontId="15" fillId="7" borderId="60" xfId="536" applyFont="1" applyFill="1" applyBorder="1" applyAlignment="1" applyProtection="1">
      <alignment horizontal="center" vertical="center" wrapText="1"/>
      <protection/>
    </xf>
    <xf numFmtId="0" fontId="45" fillId="0" borderId="15" xfId="549" applyFont="1" applyBorder="1" applyAlignment="1" applyProtection="1">
      <alignment horizontal="center" vertical="center" wrapText="1"/>
      <protection/>
    </xf>
    <xf numFmtId="0" fontId="45" fillId="0" borderId="21" xfId="549" applyFont="1" applyBorder="1" applyAlignment="1" applyProtection="1">
      <alignment horizontal="center" vertical="center" wrapText="1"/>
      <protection/>
    </xf>
    <xf numFmtId="0" fontId="45" fillId="0" borderId="24" xfId="549" applyFont="1" applyBorder="1" applyAlignment="1" applyProtection="1">
      <alignment horizontal="center" vertical="center" wrapText="1"/>
      <protection/>
    </xf>
    <xf numFmtId="0" fontId="45" fillId="0" borderId="64" xfId="549" applyFont="1" applyBorder="1" applyAlignment="1" applyProtection="1">
      <alignment horizontal="center" vertical="center" wrapText="1"/>
      <protection/>
    </xf>
    <xf numFmtId="0" fontId="45" fillId="0" borderId="52" xfId="549" applyFont="1" applyBorder="1" applyAlignment="1" applyProtection="1">
      <alignment horizontal="center" vertical="center" wrapText="1"/>
      <protection/>
    </xf>
    <xf numFmtId="0" fontId="45" fillId="0" borderId="0" xfId="549" applyFont="1" applyBorder="1" applyAlignment="1" applyProtection="1">
      <alignment horizontal="center" vertical="center" wrapText="1"/>
      <protection/>
    </xf>
    <xf numFmtId="0" fontId="45" fillId="0" borderId="14" xfId="549" applyFont="1" applyBorder="1" applyAlignment="1" applyProtection="1">
      <alignment horizontal="center" vertical="center" wrapText="1"/>
      <protection/>
    </xf>
    <xf numFmtId="0" fontId="15" fillId="24" borderId="65" xfId="532" applyFont="1" applyFill="1" applyBorder="1" applyAlignment="1" applyProtection="1">
      <alignment horizontal="center" vertical="center" wrapText="1"/>
      <protection/>
    </xf>
    <xf numFmtId="0" fontId="15" fillId="24" borderId="66" xfId="532" applyFont="1" applyFill="1" applyBorder="1" applyAlignment="1" applyProtection="1">
      <alignment horizontal="center" vertical="center" wrapText="1"/>
      <protection/>
    </xf>
    <xf numFmtId="0" fontId="15" fillId="24" borderId="54" xfId="532" applyFont="1" applyFill="1" applyBorder="1" applyAlignment="1" applyProtection="1">
      <alignment horizontal="center" vertical="center" wrapText="1"/>
      <protection/>
    </xf>
    <xf numFmtId="0" fontId="15" fillId="24" borderId="26" xfId="532" applyFont="1" applyFill="1" applyBorder="1" applyAlignment="1" applyProtection="1">
      <alignment horizontal="center" vertical="center" wrapText="1"/>
      <protection/>
    </xf>
    <xf numFmtId="0" fontId="24" fillId="0" borderId="66" xfId="536" applyBorder="1" applyProtection="1">
      <alignment/>
      <protection/>
    </xf>
    <xf numFmtId="0" fontId="24" fillId="0" borderId="54" xfId="536" applyBorder="1" applyProtection="1">
      <alignment/>
      <protection/>
    </xf>
    <xf numFmtId="0" fontId="15" fillId="24" borderId="26" xfId="517" applyFont="1" applyFill="1" applyBorder="1" applyAlignment="1" applyProtection="1">
      <alignment horizontal="center" vertical="center" wrapText="1"/>
      <protection/>
    </xf>
    <xf numFmtId="0" fontId="15" fillId="24" borderId="13" xfId="517" applyFont="1" applyFill="1" applyBorder="1" applyAlignment="1" applyProtection="1">
      <alignment horizontal="center" vertical="center" wrapText="1"/>
      <protection/>
    </xf>
    <xf numFmtId="0" fontId="15" fillId="24" borderId="25" xfId="517" applyFont="1" applyFill="1" applyBorder="1" applyAlignment="1" applyProtection="1">
      <alignment horizontal="center" vertical="center" wrapText="1"/>
      <protection/>
    </xf>
    <xf numFmtId="0" fontId="15" fillId="24" borderId="36" xfId="517" applyFont="1" applyFill="1" applyBorder="1" applyAlignment="1" applyProtection="1">
      <alignment horizontal="center" vertical="center" wrapText="1"/>
      <protection/>
    </xf>
    <xf numFmtId="0" fontId="15" fillId="24" borderId="17" xfId="517" applyFont="1" applyFill="1" applyBorder="1" applyAlignment="1" applyProtection="1">
      <alignment horizontal="center" vertical="center" wrapText="1"/>
      <protection/>
    </xf>
    <xf numFmtId="0" fontId="15" fillId="24" borderId="56" xfId="517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15" fillId="7" borderId="67" xfId="0" applyNumberFormat="1" applyFont="1" applyFill="1" applyBorder="1" applyAlignment="1" applyProtection="1">
      <alignment horizontal="center" vertical="center"/>
      <protection/>
    </xf>
    <xf numFmtId="0" fontId="15" fillId="7" borderId="64" xfId="0" applyNumberFormat="1" applyFont="1" applyFill="1" applyBorder="1" applyAlignment="1" applyProtection="1">
      <alignment horizontal="center" vertical="center"/>
      <protection/>
    </xf>
    <xf numFmtId="0" fontId="15" fillId="7" borderId="68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51" xfId="0" applyNumberFormat="1" applyFont="1" applyFill="1" applyBorder="1" applyAlignment="1" applyProtection="1">
      <alignment horizontal="center" vertical="center" wrapText="1"/>
      <protection/>
    </xf>
    <xf numFmtId="0" fontId="15" fillId="20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69" xfId="0" applyNumberFormat="1" applyFont="1" applyFill="1" applyBorder="1" applyAlignment="1" applyProtection="1">
      <alignment horizontal="center" vertical="center"/>
      <protection/>
    </xf>
    <xf numFmtId="0" fontId="0" fillId="7" borderId="70" xfId="0" applyNumberFormat="1" applyFont="1" applyFill="1" applyBorder="1" applyAlignment="1" applyProtection="1">
      <alignment horizontal="center" vertical="center"/>
      <protection/>
    </xf>
    <xf numFmtId="0" fontId="0" fillId="7" borderId="71" xfId="0" applyNumberFormat="1" applyFont="1" applyFill="1" applyBorder="1" applyAlignment="1" applyProtection="1">
      <alignment horizontal="center" vertical="center"/>
      <protection/>
    </xf>
    <xf numFmtId="0" fontId="0" fillId="25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39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72" xfId="0" applyNumberFormat="1" applyFont="1" applyFill="1" applyBorder="1" applyAlignment="1" applyProtection="1">
      <alignment horizontal="left" vertical="center" indent="1"/>
      <protection/>
    </xf>
    <xf numFmtId="49" fontId="0" fillId="24" borderId="55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73" xfId="0" applyBorder="1" applyAlignment="1" applyProtection="1">
      <alignment horizontal="center" vertical="top"/>
      <protection locked="0"/>
    </xf>
    <xf numFmtId="49" fontId="0" fillId="0" borderId="49" xfId="0" applyBorder="1" applyAlignment="1" applyProtection="1">
      <alignment horizontal="center" vertical="top"/>
      <protection locked="0"/>
    </xf>
    <xf numFmtId="0" fontId="15" fillId="4" borderId="47" xfId="544" applyFont="1" applyFill="1" applyBorder="1" applyAlignment="1" applyProtection="1">
      <alignment horizontal="center"/>
      <protection/>
    </xf>
    <xf numFmtId="0" fontId="15" fillId="4" borderId="39" xfId="544" applyFont="1" applyFill="1" applyBorder="1" applyAlignment="1" applyProtection="1">
      <alignment horizontal="center"/>
      <protection/>
    </xf>
    <xf numFmtId="0" fontId="0" fillId="22" borderId="47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15" fillId="7" borderId="47" xfId="539" applyNumberFormat="1" applyFont="1" applyFill="1" applyBorder="1" applyAlignment="1" applyProtection="1">
      <alignment horizontal="center" vertical="center" wrapText="1"/>
      <protection/>
    </xf>
    <xf numFmtId="49" fontId="15" fillId="7" borderId="32" xfId="539" applyNumberFormat="1" applyFont="1" applyFill="1" applyBorder="1" applyAlignment="1" applyProtection="1">
      <alignment horizontal="center" vertical="center" wrapText="1"/>
      <protection/>
    </xf>
    <xf numFmtId="49" fontId="15" fillId="7" borderId="39" xfId="539" applyNumberFormat="1" applyFont="1" applyFill="1" applyBorder="1" applyAlignment="1" applyProtection="1">
      <alignment horizontal="center" vertical="center" wrapText="1"/>
      <protection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9" applyNumberFormat="1" applyFont="1" applyFill="1" applyBorder="1" applyAlignment="1" applyProtection="1">
      <alignment horizontal="center" vertical="center" wrapText="1"/>
      <protection/>
    </xf>
    <xf numFmtId="49" fontId="0" fillId="4" borderId="26" xfId="539" applyNumberFormat="1" applyFont="1" applyFill="1" applyBorder="1" applyAlignment="1" applyProtection="1">
      <alignment horizontal="center" vertical="center" wrapText="1"/>
      <protection/>
    </xf>
    <xf numFmtId="49" fontId="0" fillId="4" borderId="36" xfId="539" applyNumberFormat="1" applyFont="1" applyFill="1" applyBorder="1" applyAlignment="1" applyProtection="1">
      <alignment horizontal="center"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2" borderId="2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56" xfId="539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36" xfId="539" applyNumberFormat="1" applyFont="1" applyBorder="1" applyAlignment="1" applyProtection="1">
      <alignment horizontal="center" vertical="center" wrapText="1"/>
      <protection/>
    </xf>
    <xf numFmtId="49" fontId="18" fillId="4" borderId="15" xfId="539" applyNumberFormat="1" applyFont="1" applyFill="1" applyBorder="1" applyAlignment="1" applyProtection="1">
      <alignment horizontal="center" vertical="center" wrapText="1"/>
      <protection/>
    </xf>
    <xf numFmtId="49" fontId="18" fillId="4" borderId="26" xfId="539" applyNumberFormat="1" applyFont="1" applyFill="1" applyBorder="1" applyAlignment="1" applyProtection="1">
      <alignment horizontal="center" vertical="center" wrapText="1"/>
      <protection/>
    </xf>
    <xf numFmtId="49" fontId="18" fillId="4" borderId="36" xfId="539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1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0" fillId="24" borderId="17" xfId="539" applyNumberFormat="1" applyFont="1" applyFill="1" applyBorder="1" applyAlignment="1" applyProtection="1">
      <alignment horizontal="center" vertical="center" wrapText="1"/>
      <protection/>
    </xf>
    <xf numFmtId="49" fontId="18" fillId="22" borderId="47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7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9" applyNumberFormat="1" applyFont="1" applyFill="1" applyBorder="1" applyAlignment="1" applyProtection="1">
      <alignment horizontal="center" vertical="center" wrapText="1"/>
      <protection/>
    </xf>
    <xf numFmtId="49" fontId="18" fillId="4" borderId="51" xfId="539" applyNumberFormat="1" applyFont="1" applyFill="1" applyBorder="1" applyAlignment="1" applyProtection="1">
      <alignment horizontal="center" vertical="center" wrapText="1"/>
      <protection/>
    </xf>
    <xf numFmtId="49" fontId="18" fillId="4" borderId="53" xfId="539" applyNumberFormat="1" applyFont="1" applyFill="1" applyBorder="1" applyAlignment="1" applyProtection="1">
      <alignment horizontal="center" vertical="center" wrapText="1"/>
      <protection/>
    </xf>
    <xf numFmtId="49" fontId="18" fillId="0" borderId="47" xfId="539" applyNumberFormat="1" applyFont="1" applyBorder="1" applyAlignment="1" applyProtection="1">
      <alignment horizontal="center" vertical="center" wrapText="1"/>
      <protection/>
    </xf>
    <xf numFmtId="49" fontId="18" fillId="0" borderId="32" xfId="539" applyNumberFormat="1" applyFont="1" applyBorder="1" applyAlignment="1" applyProtection="1">
      <alignment horizontal="center" vertical="center" wrapText="1"/>
      <protection/>
    </xf>
    <xf numFmtId="49" fontId="18" fillId="0" borderId="38" xfId="539" applyNumberFormat="1" applyFont="1" applyBorder="1" applyAlignment="1" applyProtection="1">
      <alignment horizontal="center" vertical="center" wrapText="1"/>
      <protection/>
    </xf>
    <xf numFmtId="49" fontId="0" fillId="22" borderId="74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539" applyNumberFormat="1" applyFont="1" applyFill="1" applyBorder="1" applyAlignment="1" applyProtection="1">
      <alignment horizontal="center" vertical="center" wrapText="1"/>
      <protection locked="0"/>
    </xf>
    <xf numFmtId="0" fontId="18" fillId="22" borderId="47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2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9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</cellXfs>
  <cellStyles count="66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JKH.OPEN.INFO.WARM(v3.5)_Цены161210" xfId="378"/>
    <cellStyle name="Гиперссылка_TR.TARIFF.AUTO.P.M.2.16" xfId="379"/>
    <cellStyle name="ДАТА" xfId="380"/>
    <cellStyle name="ДАТА 2" xfId="381"/>
    <cellStyle name="ДАТА 3" xfId="382"/>
    <cellStyle name="ДАТА 4" xfId="383"/>
    <cellStyle name="ДАТА 5" xfId="384"/>
    <cellStyle name="ДАТА 6" xfId="385"/>
    <cellStyle name="ДАТА 7" xfId="386"/>
    <cellStyle name="ДАТА 8" xfId="387"/>
    <cellStyle name="Currency" xfId="388"/>
    <cellStyle name="Currency [0]" xfId="389"/>
    <cellStyle name="Заголовок" xfId="390"/>
    <cellStyle name="Заголовок 1" xfId="391"/>
    <cellStyle name="Заголовок 1 2" xfId="392"/>
    <cellStyle name="Заголовок 1 3" xfId="393"/>
    <cellStyle name="Заголовок 1 4" xfId="394"/>
    <cellStyle name="Заголовок 1 5" xfId="395"/>
    <cellStyle name="Заголовок 1 6" xfId="396"/>
    <cellStyle name="Заголовок 1 7" xfId="397"/>
    <cellStyle name="Заголовок 1 8" xfId="398"/>
    <cellStyle name="Заголовок 1 9" xfId="399"/>
    <cellStyle name="Заголовок 2" xfId="400"/>
    <cellStyle name="Заголовок 2 2" xfId="401"/>
    <cellStyle name="Заголовок 2 3" xfId="402"/>
    <cellStyle name="Заголовок 2 4" xfId="403"/>
    <cellStyle name="Заголовок 2 5" xfId="404"/>
    <cellStyle name="Заголовок 2 6" xfId="405"/>
    <cellStyle name="Заголовок 2 7" xfId="406"/>
    <cellStyle name="Заголовок 2 8" xfId="407"/>
    <cellStyle name="Заголовок 2 9" xfId="408"/>
    <cellStyle name="Заголовок 3" xfId="409"/>
    <cellStyle name="Заголовок 3 2" xfId="410"/>
    <cellStyle name="Заголовок 3 3" xfId="411"/>
    <cellStyle name="Заголовок 3 4" xfId="412"/>
    <cellStyle name="Заголовок 3 5" xfId="413"/>
    <cellStyle name="Заголовок 3 6" xfId="414"/>
    <cellStyle name="Заголовок 3 7" xfId="415"/>
    <cellStyle name="Заголовок 3 8" xfId="416"/>
    <cellStyle name="Заголовок 3 9" xfId="417"/>
    <cellStyle name="Заголовок 4" xfId="418"/>
    <cellStyle name="Заголовок 4 2" xfId="419"/>
    <cellStyle name="Заголовок 4 3" xfId="420"/>
    <cellStyle name="Заголовок 4 4" xfId="421"/>
    <cellStyle name="Заголовок 4 5" xfId="422"/>
    <cellStyle name="Заголовок 4 6" xfId="423"/>
    <cellStyle name="Заголовок 4 7" xfId="424"/>
    <cellStyle name="Заголовок 4 8" xfId="425"/>
    <cellStyle name="Заголовок 4 9" xfId="426"/>
    <cellStyle name="ЗАГОЛОВОК1" xfId="427"/>
    <cellStyle name="ЗАГОЛОВОК2" xfId="428"/>
    <cellStyle name="ЗаголовокСтолбца" xfId="429"/>
    <cellStyle name="Защитный" xfId="430"/>
    <cellStyle name="Значение" xfId="431"/>
    <cellStyle name="Итог" xfId="432"/>
    <cellStyle name="Итог 2" xfId="433"/>
    <cellStyle name="Итог 3" xfId="434"/>
    <cellStyle name="Итог 4" xfId="435"/>
    <cellStyle name="Итог 5" xfId="436"/>
    <cellStyle name="Итог 6" xfId="437"/>
    <cellStyle name="Итог 7" xfId="438"/>
    <cellStyle name="Итог 8" xfId="439"/>
    <cellStyle name="Итог 9" xfId="440"/>
    <cellStyle name="ИТОГОВЫЙ" xfId="441"/>
    <cellStyle name="ИТОГОВЫЙ 2" xfId="442"/>
    <cellStyle name="ИТОГОВЫЙ 3" xfId="443"/>
    <cellStyle name="ИТОГОВЫЙ 4" xfId="444"/>
    <cellStyle name="ИТОГОВЫЙ 5" xfId="445"/>
    <cellStyle name="ИТОГОВЫЙ 6" xfId="446"/>
    <cellStyle name="ИТОГОВЫЙ 7" xfId="447"/>
    <cellStyle name="ИТОГОВЫЙ 8" xfId="448"/>
    <cellStyle name="Контрольная ячейка" xfId="449"/>
    <cellStyle name="Контрольная ячейка 2" xfId="450"/>
    <cellStyle name="Контрольная ячейка 3" xfId="451"/>
    <cellStyle name="Контрольная ячейка 4" xfId="452"/>
    <cellStyle name="Контрольная ячейка 5" xfId="453"/>
    <cellStyle name="Контрольная ячейка 6" xfId="454"/>
    <cellStyle name="Контрольная ячейка 7" xfId="455"/>
    <cellStyle name="Контрольная ячейка 8" xfId="456"/>
    <cellStyle name="Контрольная ячейка 9" xfId="457"/>
    <cellStyle name="Мои наименования показателей" xfId="458"/>
    <cellStyle name="Мои наименования показателей 2" xfId="459"/>
    <cellStyle name="Мои наименования показателей 2 2" xfId="460"/>
    <cellStyle name="Мои наименования показателей 2 3" xfId="461"/>
    <cellStyle name="Мои наименования показателей 2 4" xfId="462"/>
    <cellStyle name="Мои наименования показателей 2 5" xfId="463"/>
    <cellStyle name="Мои наименования показателей 2 6" xfId="464"/>
    <cellStyle name="Мои наименования показателей 2 7" xfId="465"/>
    <cellStyle name="Мои наименования показателей 2 8" xfId="466"/>
    <cellStyle name="Мои наименования показателей 3" xfId="467"/>
    <cellStyle name="Мои наименования показателей 3 2" xfId="468"/>
    <cellStyle name="Мои наименования показателей 3 3" xfId="469"/>
    <cellStyle name="Мои наименования показателей 3 4" xfId="470"/>
    <cellStyle name="Мои наименования показателей 3 5" xfId="471"/>
    <cellStyle name="Мои наименования показателей 3 6" xfId="472"/>
    <cellStyle name="Мои наименования показателей 3 7" xfId="473"/>
    <cellStyle name="Мои наименования показателей 3 8" xfId="474"/>
    <cellStyle name="Мои наименования показателей 4" xfId="475"/>
    <cellStyle name="Мои наименования показателей 4 2" xfId="476"/>
    <cellStyle name="Мои наименования показателей 4 3" xfId="477"/>
    <cellStyle name="Мои наименования показателей 4 4" xfId="478"/>
    <cellStyle name="Мои наименования показателей 4 5" xfId="479"/>
    <cellStyle name="Мои наименования показателей 4 6" xfId="480"/>
    <cellStyle name="Мои наименования показателей 4 7" xfId="481"/>
    <cellStyle name="Мои наименования показателей 4 8" xfId="482"/>
    <cellStyle name="Мои наименования показателей 5" xfId="483"/>
    <cellStyle name="Мои наименования показателей 5 2" xfId="484"/>
    <cellStyle name="Мои наименования показателей 5 3" xfId="485"/>
    <cellStyle name="Мои наименования показателей 5 4" xfId="486"/>
    <cellStyle name="Мои наименования показателей 5 5" xfId="487"/>
    <cellStyle name="Мои наименования показателей 5 6" xfId="488"/>
    <cellStyle name="Мои наименования показателей 5 7" xfId="489"/>
    <cellStyle name="Мои наименования показателей 5 8" xfId="490"/>
    <cellStyle name="Мои наименования показателей 6" xfId="491"/>
    <cellStyle name="Мои наименования показателей 7" xfId="492"/>
    <cellStyle name="Мои наименования показателей 8" xfId="493"/>
    <cellStyle name="Мои наименования показателей_BALANCE.TBO.1.71" xfId="494"/>
    <cellStyle name="Мой заголовок" xfId="495"/>
    <cellStyle name="Мой заголовок листа" xfId="496"/>
    <cellStyle name="назв фил" xfId="497"/>
    <cellStyle name="Название" xfId="498"/>
    <cellStyle name="Название 2" xfId="499"/>
    <cellStyle name="Название 3" xfId="500"/>
    <cellStyle name="Название 4" xfId="501"/>
    <cellStyle name="Название 5" xfId="502"/>
    <cellStyle name="Название 6" xfId="503"/>
    <cellStyle name="Название 7" xfId="504"/>
    <cellStyle name="Название 8" xfId="505"/>
    <cellStyle name="Название 9" xfId="506"/>
    <cellStyle name="Нейтральный" xfId="507"/>
    <cellStyle name="Нейтральный 2" xfId="508"/>
    <cellStyle name="Нейтральный 3" xfId="509"/>
    <cellStyle name="Нейтральный 4" xfId="510"/>
    <cellStyle name="Нейтральный 5" xfId="511"/>
    <cellStyle name="Нейтральный 6" xfId="512"/>
    <cellStyle name="Нейтральный 7" xfId="513"/>
    <cellStyle name="Нейтральный 8" xfId="514"/>
    <cellStyle name="Нейтральный 9" xfId="515"/>
    <cellStyle name="Обычный 10" xfId="516"/>
    <cellStyle name="Обычный 2" xfId="517"/>
    <cellStyle name="Обычный 2 2" xfId="518"/>
    <cellStyle name="Обычный 2 3" xfId="519"/>
    <cellStyle name="Обычный 2 4" xfId="520"/>
    <cellStyle name="Обычный 2 5" xfId="521"/>
    <cellStyle name="Обычный 2 6" xfId="522"/>
    <cellStyle name="Обычный 2_EE.FORMA15.BS.4.78(v0.1)" xfId="523"/>
    <cellStyle name="Обычный 3" xfId="524"/>
    <cellStyle name="Обычный 4" xfId="525"/>
    <cellStyle name="Обычный 5" xfId="526"/>
    <cellStyle name="Обычный 6" xfId="527"/>
    <cellStyle name="Обычный 7" xfId="528"/>
    <cellStyle name="Обычный 8" xfId="529"/>
    <cellStyle name="Обычный 9" xfId="530"/>
    <cellStyle name="Обычный_BALANCE.VODOSN.2008YEAR_JKK.33.VS.1.77" xfId="531"/>
    <cellStyle name="Обычный_BALANCE.WARM.2007YEAR(FACT)" xfId="532"/>
    <cellStyle name="Обычный_EE.RGEN.2.73 (17.11.2009)" xfId="533"/>
    <cellStyle name="Обычный_Forma_1" xfId="534"/>
    <cellStyle name="Обычный_Forma_5" xfId="535"/>
    <cellStyle name="Обычный_JKH.OPEN.INFO.WARM(v3.5)_Цены161210" xfId="536"/>
    <cellStyle name="Обычный_OREP.JKH.POD.2010YEAR(v1.0)" xfId="537"/>
    <cellStyle name="Обычный_OREP.JKH.POD.2010YEAR(v1.1)" xfId="538"/>
    <cellStyle name="Обычный_POTR.EE(+PASPORT)" xfId="539"/>
    <cellStyle name="Обычный_PREDEL.JKH.2010(v1.3)" xfId="540"/>
    <cellStyle name="Обычный_PRIL1.ELECTR" xfId="541"/>
    <cellStyle name="Обычный_PRIL4.JKU.7.28(04.03.2009)" xfId="542"/>
    <cellStyle name="Обычный_TR.TARIFF.AUTO.P.M.2.16" xfId="543"/>
    <cellStyle name="Обычный_ЖКУ_проект3" xfId="544"/>
    <cellStyle name="Обычный_Книга2" xfId="545"/>
    <cellStyle name="Обычный_Мониторинг инвестиций" xfId="546"/>
    <cellStyle name="Обычный_Мониторинг по тарифам ТОWRK_BU" xfId="547"/>
    <cellStyle name="Обычный_Список листов" xfId="548"/>
    <cellStyle name="Обычный_ТС цены" xfId="549"/>
    <cellStyle name="Обычный_форма 1 водопровод для орг" xfId="550"/>
    <cellStyle name="Обычный_Форма 22 ЖКХ" xfId="551"/>
    <cellStyle name="Followed Hyperlink" xfId="552"/>
    <cellStyle name="Плохой" xfId="553"/>
    <cellStyle name="Плохой 2" xfId="554"/>
    <cellStyle name="Плохой 3" xfId="555"/>
    <cellStyle name="Плохой 4" xfId="556"/>
    <cellStyle name="Плохой 5" xfId="557"/>
    <cellStyle name="Плохой 6" xfId="558"/>
    <cellStyle name="Плохой 7" xfId="559"/>
    <cellStyle name="Плохой 8" xfId="560"/>
    <cellStyle name="Плохой 9" xfId="561"/>
    <cellStyle name="Поле ввода" xfId="562"/>
    <cellStyle name="Пояснение" xfId="563"/>
    <cellStyle name="Пояснение 2" xfId="564"/>
    <cellStyle name="Пояснение 3" xfId="565"/>
    <cellStyle name="Пояснение 4" xfId="566"/>
    <cellStyle name="Пояснение 5" xfId="567"/>
    <cellStyle name="Пояснение 6" xfId="568"/>
    <cellStyle name="Пояснение 7" xfId="569"/>
    <cellStyle name="Пояснение 8" xfId="570"/>
    <cellStyle name="Пояснение 9" xfId="571"/>
    <cellStyle name="Примечание" xfId="572"/>
    <cellStyle name="Примечание 10" xfId="573"/>
    <cellStyle name="Примечание 11" xfId="574"/>
    <cellStyle name="Примечание 12" xfId="575"/>
    <cellStyle name="Примечание 2" xfId="576"/>
    <cellStyle name="Примечание 2 2" xfId="577"/>
    <cellStyle name="Примечание 2 3" xfId="578"/>
    <cellStyle name="Примечание 2 4" xfId="579"/>
    <cellStyle name="Примечание 2 5" xfId="580"/>
    <cellStyle name="Примечание 2 6" xfId="581"/>
    <cellStyle name="Примечание 2 7" xfId="582"/>
    <cellStyle name="Примечание 2 8" xfId="583"/>
    <cellStyle name="Примечание 3" xfId="584"/>
    <cellStyle name="Примечание 3 2" xfId="585"/>
    <cellStyle name="Примечание 3 3" xfId="586"/>
    <cellStyle name="Примечание 3 4" xfId="587"/>
    <cellStyle name="Примечание 3 5" xfId="588"/>
    <cellStyle name="Примечание 3 6" xfId="589"/>
    <cellStyle name="Примечание 3 7" xfId="590"/>
    <cellStyle name="Примечание 3 8" xfId="591"/>
    <cellStyle name="Примечание 4" xfId="592"/>
    <cellStyle name="Примечание 4 2" xfId="593"/>
    <cellStyle name="Примечание 4 3" xfId="594"/>
    <cellStyle name="Примечание 4 4" xfId="595"/>
    <cellStyle name="Примечание 4 5" xfId="596"/>
    <cellStyle name="Примечание 4 6" xfId="597"/>
    <cellStyle name="Примечание 4 7" xfId="598"/>
    <cellStyle name="Примечание 4 8" xfId="599"/>
    <cellStyle name="Примечание 5" xfId="600"/>
    <cellStyle name="Примечание 5 2" xfId="601"/>
    <cellStyle name="Примечание 5 3" xfId="602"/>
    <cellStyle name="Примечание 5 4" xfId="603"/>
    <cellStyle name="Примечание 5 5" xfId="604"/>
    <cellStyle name="Примечание 5 6" xfId="605"/>
    <cellStyle name="Примечание 5 7" xfId="606"/>
    <cellStyle name="Примечание 5 8" xfId="607"/>
    <cellStyle name="Примечание 6" xfId="608"/>
    <cellStyle name="Примечание 7" xfId="609"/>
    <cellStyle name="Примечание 8" xfId="610"/>
    <cellStyle name="Примечание 9" xfId="611"/>
    <cellStyle name="Percent" xfId="612"/>
    <cellStyle name="Процентный 2" xfId="613"/>
    <cellStyle name="Процентный 3" xfId="614"/>
    <cellStyle name="Процентный 4" xfId="615"/>
    <cellStyle name="Связанная ячейка" xfId="616"/>
    <cellStyle name="Связанная ячейка 2" xfId="617"/>
    <cellStyle name="Связанная ячейка 3" xfId="618"/>
    <cellStyle name="Связанная ячейка 4" xfId="619"/>
    <cellStyle name="Связанная ячейка 5" xfId="620"/>
    <cellStyle name="Связанная ячейка 6" xfId="621"/>
    <cellStyle name="Связанная ячейка 7" xfId="622"/>
    <cellStyle name="Связанная ячейка 8" xfId="623"/>
    <cellStyle name="Связанная ячейка 9" xfId="624"/>
    <cellStyle name="Стиль 1" xfId="625"/>
    <cellStyle name="ТЕКСТ" xfId="626"/>
    <cellStyle name="ТЕКСТ 2" xfId="627"/>
    <cellStyle name="ТЕКСТ 3" xfId="628"/>
    <cellStyle name="ТЕКСТ 4" xfId="629"/>
    <cellStyle name="ТЕКСТ 5" xfId="630"/>
    <cellStyle name="ТЕКСТ 6" xfId="631"/>
    <cellStyle name="ТЕКСТ 7" xfId="632"/>
    <cellStyle name="ТЕКСТ 8" xfId="633"/>
    <cellStyle name="Текст предупреждения" xfId="634"/>
    <cellStyle name="Текст предупреждения 2" xfId="635"/>
    <cellStyle name="Текст предупреждения 3" xfId="636"/>
    <cellStyle name="Текст предупреждения 4" xfId="637"/>
    <cellStyle name="Текст предупреждения 5" xfId="638"/>
    <cellStyle name="Текст предупреждения 6" xfId="639"/>
    <cellStyle name="Текст предупреждения 7" xfId="640"/>
    <cellStyle name="Текст предупреждения 8" xfId="641"/>
    <cellStyle name="Текст предупреждения 9" xfId="642"/>
    <cellStyle name="Текстовый" xfId="643"/>
    <cellStyle name="Текстовый 2" xfId="644"/>
    <cellStyle name="Текстовый 3" xfId="645"/>
    <cellStyle name="Текстовый 4" xfId="646"/>
    <cellStyle name="Текстовый 5" xfId="647"/>
    <cellStyle name="Текстовый 6" xfId="648"/>
    <cellStyle name="Текстовый 7" xfId="649"/>
    <cellStyle name="Текстовый 8" xfId="650"/>
    <cellStyle name="Текстовый_JKH.OPEN.INFO.PRICE.VO_v4.0(10.02.11)" xfId="651"/>
    <cellStyle name="Тысячи [0]_3Com" xfId="652"/>
    <cellStyle name="Тысячи_3Com" xfId="653"/>
    <cellStyle name="ФИКСИРОВАННЫЙ" xfId="654"/>
    <cellStyle name="ФИКСИРОВАННЫЙ 2" xfId="655"/>
    <cellStyle name="ФИКСИРОВАННЫЙ 3" xfId="656"/>
    <cellStyle name="ФИКСИРОВАННЫЙ 4" xfId="657"/>
    <cellStyle name="ФИКСИРОВАННЫЙ 5" xfId="658"/>
    <cellStyle name="ФИКСИРОВАННЫЙ 6" xfId="659"/>
    <cellStyle name="ФИКСИРОВАННЫЙ 7" xfId="660"/>
    <cellStyle name="ФИКСИРОВАННЫЙ 8" xfId="661"/>
    <cellStyle name="Comma" xfId="662"/>
    <cellStyle name="Comma [0]" xfId="663"/>
    <cellStyle name="Финансовый 2" xfId="664"/>
    <cellStyle name="Формула" xfId="665"/>
    <cellStyle name="ФормулаВБ" xfId="666"/>
    <cellStyle name="ФормулаНаКонтроль" xfId="667"/>
    <cellStyle name="Хороший" xfId="668"/>
    <cellStyle name="Хороший 2" xfId="669"/>
    <cellStyle name="Хороший 3" xfId="670"/>
    <cellStyle name="Хороший 4" xfId="671"/>
    <cellStyle name="Хороший 5" xfId="672"/>
    <cellStyle name="Хороший 6" xfId="673"/>
    <cellStyle name="Хороший 7" xfId="674"/>
    <cellStyle name="Хороший 8" xfId="675"/>
    <cellStyle name="Хороший 9" xfId="676"/>
    <cellStyle name="Џђћ–…ќ’ќ›‰" xfId="6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20</xdr:row>
      <xdr:rowOff>38100</xdr:rowOff>
    </xdr:from>
    <xdr:to>
      <xdr:col>7</xdr:col>
      <xdr:colOff>2038350</xdr:colOff>
      <xdr:row>20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4448175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J1" sqref="J1"/>
    </sheetView>
  </sheetViews>
  <sheetFormatPr defaultColWidth="9.140625" defaultRowHeight="11.25"/>
  <cols>
    <col min="1" max="2" width="2.7109375" style="84" customWidth="1"/>
    <col min="3" max="15" width="9.140625" style="84" customWidth="1"/>
    <col min="16" max="16" width="9.00390625" style="84" customWidth="1"/>
    <col min="17" max="18" width="2.7109375" style="84" customWidth="1"/>
    <col min="19" max="16384" width="9.140625" style="84" customWidth="1"/>
  </cols>
  <sheetData>
    <row r="1" spans="14:15" ht="11.25">
      <c r="N1" s="85"/>
      <c r="O1" s="85"/>
    </row>
    <row r="2" spans="2:17" ht="12.75"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88"/>
      <c r="P2" s="385" t="str">
        <f>"Версия "&amp;GetVersion()</f>
        <v>Версия 4.0</v>
      </c>
      <c r="Q2" s="386"/>
    </row>
    <row r="3" spans="2:17" ht="30.75" customHeight="1">
      <c r="B3" s="89"/>
      <c r="C3" s="387" t="s">
        <v>1112</v>
      </c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9"/>
      <c r="Q3" s="90"/>
    </row>
    <row r="4" spans="2:17" ht="12.75">
      <c r="B4" s="89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2"/>
      <c r="O4" s="92"/>
      <c r="P4" s="92"/>
      <c r="Q4" s="90"/>
    </row>
    <row r="5" spans="2:17" ht="15" customHeight="1">
      <c r="B5" s="89"/>
      <c r="C5" s="390" t="s">
        <v>1230</v>
      </c>
      <c r="D5" s="390"/>
      <c r="E5" s="390"/>
      <c r="F5" s="390"/>
      <c r="G5" s="390"/>
      <c r="H5" s="390"/>
      <c r="I5" s="91"/>
      <c r="J5" s="91"/>
      <c r="K5" s="91"/>
      <c r="L5" s="91"/>
      <c r="M5" s="91"/>
      <c r="N5" s="92"/>
      <c r="O5" s="92"/>
      <c r="P5" s="167"/>
      <c r="Q5" s="93"/>
    </row>
    <row r="6" spans="2:17" ht="27" customHeight="1">
      <c r="B6" s="89"/>
      <c r="C6" s="391" t="s">
        <v>1339</v>
      </c>
      <c r="D6" s="391"/>
      <c r="E6" s="391"/>
      <c r="F6" s="391"/>
      <c r="G6" s="391"/>
      <c r="H6" s="391"/>
      <c r="I6" s="91"/>
      <c r="J6" s="91"/>
      <c r="K6" s="91"/>
      <c r="L6" s="91"/>
      <c r="M6" s="167"/>
      <c r="N6" s="167"/>
      <c r="O6" s="167"/>
      <c r="P6" s="91"/>
      <c r="Q6" s="93"/>
    </row>
    <row r="7" spans="2:17" ht="11.25">
      <c r="B7" s="89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3"/>
    </row>
    <row r="8" spans="2:17" ht="11.25">
      <c r="B8" s="89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3"/>
    </row>
    <row r="9" spans="2:17" ht="11.25">
      <c r="B9" s="89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3"/>
    </row>
    <row r="10" spans="2:17" ht="11.25">
      <c r="B10" s="89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3"/>
    </row>
    <row r="11" spans="2:17" ht="11.25">
      <c r="B11" s="89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3"/>
    </row>
    <row r="12" spans="2:17" ht="11.25">
      <c r="B12" s="89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3"/>
    </row>
    <row r="13" spans="2:17" ht="11.25">
      <c r="B13" s="89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3"/>
    </row>
    <row r="14" spans="2:17" ht="11.25">
      <c r="B14" s="89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3"/>
    </row>
    <row r="15" spans="2:17" ht="11.25">
      <c r="B15" s="89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3"/>
    </row>
    <row r="16" spans="2:17" ht="11.25">
      <c r="B16" s="89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3"/>
    </row>
    <row r="17" spans="2:17" ht="11.25">
      <c r="B17" s="89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3"/>
    </row>
    <row r="18" spans="2:17" ht="11.25">
      <c r="B18" s="89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3"/>
    </row>
    <row r="19" spans="2:17" ht="11.25">
      <c r="B19" s="89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3"/>
    </row>
    <row r="20" spans="2:17" ht="11.25">
      <c r="B20" s="89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3"/>
    </row>
    <row r="21" spans="2:17" ht="11.25">
      <c r="B21" s="89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3"/>
    </row>
    <row r="22" spans="2:17" ht="11.25" customHeight="1">
      <c r="B22" s="89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3"/>
    </row>
    <row r="23" spans="2:17" ht="11.25">
      <c r="B23" s="89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3"/>
    </row>
    <row r="24" spans="2:17" ht="11.25">
      <c r="B24" s="89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3"/>
    </row>
    <row r="25" spans="2:17" ht="11.25">
      <c r="B25" s="89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3"/>
    </row>
    <row r="26" spans="2:17" ht="11.25">
      <c r="B26" s="89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3"/>
    </row>
    <row r="27" spans="2:17" ht="11.25">
      <c r="B27" s="89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3"/>
    </row>
    <row r="28" spans="2:17" ht="11.25">
      <c r="B28" s="89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3"/>
    </row>
    <row r="29" spans="2:17" ht="11.25">
      <c r="B29" s="89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3"/>
    </row>
    <row r="30" spans="2:17" ht="11.25">
      <c r="B30" s="89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3"/>
    </row>
    <row r="31" spans="2:17" ht="11.25">
      <c r="B31" s="89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3"/>
    </row>
    <row r="32" spans="2:17" ht="11.25">
      <c r="B32" s="89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3"/>
    </row>
    <row r="33" spans="2:17" ht="11.25">
      <c r="B33" s="89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3"/>
    </row>
    <row r="34" spans="2:17" ht="11.25">
      <c r="B34" s="89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3"/>
    </row>
    <row r="35" spans="2:17" s="94" customFormat="1" ht="11.25"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</row>
    <row r="36" spans="1:17" s="103" customFormat="1" ht="11.25">
      <c r="A36" s="98"/>
      <c r="B36" s="99"/>
      <c r="C36" s="384" t="s">
        <v>1231</v>
      </c>
      <c r="D36" s="384"/>
      <c r="E36" s="384"/>
      <c r="F36" s="384"/>
      <c r="G36" s="384"/>
      <c r="H36" s="384"/>
      <c r="I36" s="100"/>
      <c r="J36" s="100"/>
      <c r="K36" s="100"/>
      <c r="L36" s="100"/>
      <c r="M36" s="100"/>
      <c r="N36" s="101"/>
      <c r="O36" s="101"/>
      <c r="P36" s="101"/>
      <c r="Q36" s="102"/>
    </row>
    <row r="37" spans="1:17" s="103" customFormat="1" ht="15" customHeight="1">
      <c r="A37" s="98"/>
      <c r="B37" s="99"/>
      <c r="C37" s="374" t="s">
        <v>1160</v>
      </c>
      <c r="D37" s="374"/>
      <c r="E37" s="377"/>
      <c r="F37" s="382"/>
      <c r="G37" s="382"/>
      <c r="H37" s="382"/>
      <c r="I37" s="382"/>
      <c r="J37" s="382"/>
      <c r="K37" s="382"/>
      <c r="L37" s="99"/>
      <c r="M37" s="100"/>
      <c r="N37" s="101"/>
      <c r="O37" s="101"/>
      <c r="P37" s="101"/>
      <c r="Q37" s="102"/>
    </row>
    <row r="38" spans="1:17" s="103" customFormat="1" ht="15" customHeight="1">
      <c r="A38" s="98"/>
      <c r="B38" s="99"/>
      <c r="C38" s="374" t="s">
        <v>1161</v>
      </c>
      <c r="D38" s="374"/>
      <c r="E38" s="377"/>
      <c r="F38" s="382"/>
      <c r="G38" s="382"/>
      <c r="H38" s="382"/>
      <c r="I38" s="382"/>
      <c r="J38" s="382"/>
      <c r="K38" s="382"/>
      <c r="L38" s="99"/>
      <c r="M38" s="100"/>
      <c r="N38" s="101"/>
      <c r="O38" s="101"/>
      <c r="P38" s="101"/>
      <c r="Q38" s="102"/>
    </row>
    <row r="39" spans="1:17" s="103" customFormat="1" ht="15" customHeight="1">
      <c r="A39" s="98"/>
      <c r="B39" s="99"/>
      <c r="C39" s="374" t="s">
        <v>1111</v>
      </c>
      <c r="D39" s="374"/>
      <c r="E39" s="383"/>
      <c r="F39" s="382"/>
      <c r="G39" s="382"/>
      <c r="H39" s="382"/>
      <c r="I39" s="382"/>
      <c r="J39" s="382"/>
      <c r="K39" s="382"/>
      <c r="L39" s="99"/>
      <c r="M39" s="100"/>
      <c r="N39" s="101"/>
      <c r="O39" s="101"/>
      <c r="P39" s="101"/>
      <c r="Q39" s="102"/>
    </row>
    <row r="40" spans="1:17" s="103" customFormat="1" ht="15" customHeight="1">
      <c r="A40" s="98"/>
      <c r="B40" s="99"/>
      <c r="C40" s="374" t="s">
        <v>1162</v>
      </c>
      <c r="D40" s="374"/>
      <c r="E40" s="375"/>
      <c r="F40" s="376"/>
      <c r="G40" s="376"/>
      <c r="H40" s="376"/>
      <c r="I40" s="376"/>
      <c r="J40" s="376"/>
      <c r="K40" s="377"/>
      <c r="L40" s="99"/>
      <c r="M40" s="100"/>
      <c r="N40" s="101"/>
      <c r="O40" s="101"/>
      <c r="P40" s="101"/>
      <c r="Q40" s="102"/>
    </row>
    <row r="41" spans="1:17" s="103" customFormat="1" ht="34.5" customHeight="1">
      <c r="A41" s="98"/>
      <c r="B41" s="99"/>
      <c r="C41" s="374" t="s">
        <v>1163</v>
      </c>
      <c r="D41" s="374"/>
      <c r="E41" s="376"/>
      <c r="F41" s="376"/>
      <c r="G41" s="376"/>
      <c r="H41" s="376"/>
      <c r="I41" s="376"/>
      <c r="J41" s="376"/>
      <c r="K41" s="377"/>
      <c r="L41" s="99"/>
      <c r="M41" s="100"/>
      <c r="N41" s="101"/>
      <c r="O41" s="101"/>
      <c r="P41" s="101"/>
      <c r="Q41" s="102"/>
    </row>
    <row r="42" spans="1:17" s="103" customFormat="1" ht="11.25">
      <c r="A42" s="98"/>
      <c r="B42" s="99"/>
      <c r="C42" s="104"/>
      <c r="D42" s="104"/>
      <c r="E42" s="104"/>
      <c r="F42" s="104"/>
      <c r="G42" s="104"/>
      <c r="H42" s="104"/>
      <c r="I42" s="100"/>
      <c r="J42" s="100"/>
      <c r="K42" s="100"/>
      <c r="L42" s="100"/>
      <c r="M42" s="100"/>
      <c r="N42" s="101"/>
      <c r="O42" s="101"/>
      <c r="P42" s="101"/>
      <c r="Q42" s="102"/>
    </row>
    <row r="43" spans="1:17" s="103" customFormat="1" ht="11.25">
      <c r="A43" s="98"/>
      <c r="B43" s="99"/>
      <c r="C43" s="384" t="s">
        <v>1232</v>
      </c>
      <c r="D43" s="384"/>
      <c r="E43" s="384"/>
      <c r="F43" s="384"/>
      <c r="G43" s="384"/>
      <c r="H43" s="384"/>
      <c r="I43" s="100"/>
      <c r="J43" s="100"/>
      <c r="K43" s="100"/>
      <c r="L43" s="100"/>
      <c r="M43" s="100"/>
      <c r="N43" s="101"/>
      <c r="O43" s="101"/>
      <c r="P43" s="101"/>
      <c r="Q43" s="102"/>
    </row>
    <row r="44" spans="1:17" s="103" customFormat="1" ht="15" customHeight="1">
      <c r="A44" s="98"/>
      <c r="B44" s="99"/>
      <c r="C44" s="374" t="s">
        <v>1160</v>
      </c>
      <c r="D44" s="374"/>
      <c r="E44" s="377"/>
      <c r="F44" s="379"/>
      <c r="G44" s="379"/>
      <c r="H44" s="379"/>
      <c r="I44" s="379"/>
      <c r="J44" s="379"/>
      <c r="K44" s="379"/>
      <c r="L44" s="99"/>
      <c r="M44" s="100"/>
      <c r="N44" s="101"/>
      <c r="O44" s="101"/>
      <c r="P44" s="101"/>
      <c r="Q44" s="102"/>
    </row>
    <row r="45" spans="1:17" s="103" customFormat="1" ht="15" customHeight="1">
      <c r="A45" s="98"/>
      <c r="B45" s="99"/>
      <c r="C45" s="374" t="s">
        <v>1161</v>
      </c>
      <c r="D45" s="374"/>
      <c r="E45" s="378"/>
      <c r="F45" s="379"/>
      <c r="G45" s="379"/>
      <c r="H45" s="379"/>
      <c r="I45" s="379"/>
      <c r="J45" s="379"/>
      <c r="K45" s="379"/>
      <c r="L45" s="99"/>
      <c r="M45" s="100"/>
      <c r="N45" s="101"/>
      <c r="O45" s="101"/>
      <c r="P45" s="101"/>
      <c r="Q45" s="102"/>
    </row>
    <row r="46" spans="1:17" s="103" customFormat="1" ht="15" customHeight="1">
      <c r="A46" s="98"/>
      <c r="B46" s="99"/>
      <c r="C46" s="374" t="s">
        <v>1111</v>
      </c>
      <c r="D46" s="374"/>
      <c r="E46" s="380"/>
      <c r="F46" s="381"/>
      <c r="G46" s="381"/>
      <c r="H46" s="381"/>
      <c r="I46" s="381"/>
      <c r="J46" s="381"/>
      <c r="K46" s="381"/>
      <c r="L46" s="99"/>
      <c r="M46" s="100"/>
      <c r="N46" s="101"/>
      <c r="O46" s="101"/>
      <c r="P46" s="101"/>
      <c r="Q46" s="102"/>
    </row>
    <row r="47" spans="1:17" s="103" customFormat="1" ht="15" customHeight="1">
      <c r="A47" s="98"/>
      <c r="B47" s="99"/>
      <c r="C47" s="374" t="s">
        <v>1162</v>
      </c>
      <c r="D47" s="374"/>
      <c r="E47" s="375"/>
      <c r="F47" s="376"/>
      <c r="G47" s="376"/>
      <c r="H47" s="376"/>
      <c r="I47" s="376"/>
      <c r="J47" s="376"/>
      <c r="K47" s="377"/>
      <c r="L47" s="99"/>
      <c r="M47" s="100"/>
      <c r="N47" s="101"/>
      <c r="O47" s="101"/>
      <c r="P47" s="101"/>
      <c r="Q47" s="102"/>
    </row>
    <row r="48" spans="1:17" s="103" customFormat="1" ht="33.75" customHeight="1">
      <c r="A48" s="98"/>
      <c r="B48" s="99"/>
      <c r="C48" s="374" t="s">
        <v>1163</v>
      </c>
      <c r="D48" s="374"/>
      <c r="E48" s="376"/>
      <c r="F48" s="376"/>
      <c r="G48" s="376"/>
      <c r="H48" s="376"/>
      <c r="I48" s="376"/>
      <c r="J48" s="376"/>
      <c r="K48" s="376"/>
      <c r="L48" s="99"/>
      <c r="M48" s="100"/>
      <c r="N48" s="101"/>
      <c r="O48" s="101"/>
      <c r="P48" s="101"/>
      <c r="Q48" s="102"/>
    </row>
    <row r="49" spans="2:17" ht="11.25">
      <c r="B49" s="10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7"/>
    </row>
  </sheetData>
  <sheetProtection password="FA9C" sheet="1" objects="1" scenarios="1" formatColumns="0" formatRows="0"/>
  <mergeCells count="26">
    <mergeCell ref="C40:D40"/>
    <mergeCell ref="E40:K40"/>
    <mergeCell ref="P2:Q2"/>
    <mergeCell ref="C3:P3"/>
    <mergeCell ref="C5:H5"/>
    <mergeCell ref="C6:H6"/>
    <mergeCell ref="C36:H36"/>
    <mergeCell ref="C37:D37"/>
    <mergeCell ref="E37:K37"/>
    <mergeCell ref="C38:D38"/>
    <mergeCell ref="E38:K38"/>
    <mergeCell ref="C39:D39"/>
    <mergeCell ref="E39:K39"/>
    <mergeCell ref="C48:D48"/>
    <mergeCell ref="E48:K48"/>
    <mergeCell ref="C41:D41"/>
    <mergeCell ref="E41:K41"/>
    <mergeCell ref="C43:H43"/>
    <mergeCell ref="C44:D44"/>
    <mergeCell ref="E44:K44"/>
    <mergeCell ref="C47:D47"/>
    <mergeCell ref="E47:K47"/>
    <mergeCell ref="C45:D45"/>
    <mergeCell ref="E45:K45"/>
    <mergeCell ref="C46:D46"/>
    <mergeCell ref="E46:K46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0" bestFit="1" customWidth="1"/>
    <col min="2" max="2" width="21.140625" style="0" bestFit="1" customWidth="1"/>
    <col min="3" max="16384" width="9.140625" style="48" customWidth="1"/>
  </cols>
  <sheetData>
    <row r="1" spans="1:2" ht="11.25">
      <c r="A1" s="221" t="s">
        <v>1212</v>
      </c>
      <c r="B1" s="221" t="s">
        <v>1213</v>
      </c>
    </row>
    <row r="2" spans="1:2" ht="11.25">
      <c r="A2" t="s">
        <v>1185</v>
      </c>
      <c r="B2" t="s">
        <v>1263</v>
      </c>
    </row>
    <row r="3" spans="1:2" ht="11.25">
      <c r="A3" t="s">
        <v>1188</v>
      </c>
      <c r="B3" t="s">
        <v>1221</v>
      </c>
    </row>
    <row r="4" spans="1:2" ht="11.25">
      <c r="A4" t="s">
        <v>1262</v>
      </c>
      <c r="B4" t="s">
        <v>1215</v>
      </c>
    </row>
    <row r="5" spans="1:2" ht="11.25">
      <c r="A5" t="s">
        <v>31</v>
      </c>
      <c r="B5" t="s">
        <v>1216</v>
      </c>
    </row>
    <row r="6" spans="1:2" ht="11.25">
      <c r="A6" t="s">
        <v>32</v>
      </c>
      <c r="B6" t="s">
        <v>1217</v>
      </c>
    </row>
    <row r="7" spans="1:2" ht="11.25">
      <c r="A7" t="s">
        <v>1367</v>
      </c>
      <c r="B7" t="s">
        <v>1218</v>
      </c>
    </row>
    <row r="8" spans="1:2" ht="11.25">
      <c r="A8" t="s">
        <v>1056</v>
      </c>
      <c r="B8" t="s">
        <v>1219</v>
      </c>
    </row>
    <row r="9" spans="1:2" ht="11.25">
      <c r="A9" t="s">
        <v>1191</v>
      </c>
      <c r="B9" t="s">
        <v>1220</v>
      </c>
    </row>
    <row r="10" ht="11.25">
      <c r="B10" t="s">
        <v>1222</v>
      </c>
    </row>
    <row r="11" ht="11.25">
      <c r="B11" t="s">
        <v>1223</v>
      </c>
    </row>
    <row r="12" ht="11.25">
      <c r="B12" t="s">
        <v>1224</v>
      </c>
    </row>
    <row r="13" ht="11.25">
      <c r="B13" t="s">
        <v>1225</v>
      </c>
    </row>
    <row r="14" ht="11.25">
      <c r="B14" t="s">
        <v>1226</v>
      </c>
    </row>
    <row r="15" ht="11.25">
      <c r="B15" t="s">
        <v>1227</v>
      </c>
    </row>
    <row r="16" ht="11.25">
      <c r="B16" t="s">
        <v>1228</v>
      </c>
    </row>
    <row r="17" ht="11.25">
      <c r="B17" t="s">
        <v>1229</v>
      </c>
    </row>
    <row r="18" ht="11.25">
      <c r="B18" t="s">
        <v>1214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D32"/>
  <sheetViews>
    <sheetView zoomScalePageLayoutView="0" workbookViewId="0" topLeftCell="A1">
      <selection activeCell="A1" sqref="A1"/>
    </sheetView>
  </sheetViews>
  <sheetFormatPr defaultColWidth="9.140625" defaultRowHeight="24" customHeight="1"/>
  <cols>
    <col min="1" max="1" width="28.00390625" style="218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30" s="55" customFormat="1" ht="24" customHeight="1">
      <c r="A2" s="219" t="s">
        <v>1368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  <c r="AB2" s="73"/>
      <c r="AC2" s="73"/>
      <c r="AD2" s="73"/>
    </row>
    <row r="4" spans="1:10" s="78" customFormat="1" ht="24" customHeight="1">
      <c r="A4" s="77"/>
      <c r="B4" s="77"/>
      <c r="D4" s="177"/>
      <c r="E4" s="188"/>
      <c r="F4" s="450"/>
      <c r="G4" s="451"/>
      <c r="H4" s="181" t="s">
        <v>1084</v>
      </c>
      <c r="I4" s="216"/>
      <c r="J4" s="169"/>
    </row>
    <row r="7" spans="1:30" s="55" customFormat="1" ht="24" customHeight="1">
      <c r="A7" s="219" t="s">
        <v>947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  <c r="AB7" s="73"/>
      <c r="AC7" s="73"/>
      <c r="AD7" s="73"/>
    </row>
    <row r="9" spans="1:10" s="78" customFormat="1" ht="24" customHeight="1">
      <c r="A9" s="77"/>
      <c r="B9" s="77"/>
      <c r="D9" s="170"/>
      <c r="E9" s="454"/>
      <c r="F9" s="457"/>
      <c r="G9" s="228" t="s">
        <v>1361</v>
      </c>
      <c r="H9" s="227" t="s">
        <v>1084</v>
      </c>
      <c r="I9" s="185"/>
      <c r="J9" s="169"/>
    </row>
    <row r="10" spans="1:10" s="78" customFormat="1" ht="24" customHeight="1">
      <c r="A10" s="77"/>
      <c r="B10" s="77"/>
      <c r="D10" s="170"/>
      <c r="E10" s="455"/>
      <c r="F10" s="458"/>
      <c r="G10" s="229" t="s">
        <v>909</v>
      </c>
      <c r="H10" s="230"/>
      <c r="I10" s="185"/>
      <c r="J10" s="169"/>
    </row>
    <row r="11" spans="1:10" s="78" customFormat="1" ht="22.5">
      <c r="A11" s="77"/>
      <c r="B11" s="77"/>
      <c r="D11" s="170"/>
      <c r="E11" s="455"/>
      <c r="F11" s="458"/>
      <c r="G11" s="228" t="s">
        <v>911</v>
      </c>
      <c r="H11" s="227" t="s">
        <v>1084</v>
      </c>
      <c r="I11" s="185"/>
      <c r="J11" s="169"/>
    </row>
    <row r="12" spans="1:10" s="78" customFormat="1" ht="24" customHeight="1">
      <c r="A12" s="77"/>
      <c r="B12" s="77"/>
      <c r="D12" s="170"/>
      <c r="E12" s="456"/>
      <c r="F12" s="459"/>
      <c r="G12" s="228" t="s">
        <v>1362</v>
      </c>
      <c r="H12" s="227" t="s">
        <v>1355</v>
      </c>
      <c r="I12" s="196"/>
      <c r="J12" s="169"/>
    </row>
    <row r="15" spans="1:30" s="55" customFormat="1" ht="24" customHeight="1">
      <c r="A15" s="219" t="s">
        <v>1369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4"/>
      <c r="N15" s="74"/>
      <c r="O15" s="74"/>
      <c r="P15" s="74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5"/>
      <c r="AB15" s="73"/>
      <c r="AC15" s="73"/>
      <c r="AD15" s="73"/>
    </row>
    <row r="17" spans="1:10" s="80" customFormat="1" ht="24" customHeight="1">
      <c r="A17" s="79"/>
      <c r="B17" s="79"/>
      <c r="D17" s="170"/>
      <c r="E17" s="452"/>
      <c r="F17" s="453"/>
      <c r="G17" s="182" t="s">
        <v>1361</v>
      </c>
      <c r="H17" s="180" t="s">
        <v>1084</v>
      </c>
      <c r="I17" s="185"/>
      <c r="J17" s="183"/>
    </row>
    <row r="18" spans="1:10" s="80" customFormat="1" ht="24" customHeight="1">
      <c r="A18" s="79"/>
      <c r="B18" s="79"/>
      <c r="D18" s="170"/>
      <c r="E18" s="452"/>
      <c r="F18" s="453"/>
      <c r="G18" s="182" t="s">
        <v>1372</v>
      </c>
      <c r="H18" s="192"/>
      <c r="I18" s="187"/>
      <c r="J18" s="215"/>
    </row>
    <row r="19" spans="1:10" s="80" customFormat="1" ht="24" customHeight="1">
      <c r="A19" s="79"/>
      <c r="B19" s="79"/>
      <c r="D19" s="170"/>
      <c r="E19" s="452"/>
      <c r="F19" s="453"/>
      <c r="G19" s="182" t="s">
        <v>1371</v>
      </c>
      <c r="H19" s="180" t="s">
        <v>1084</v>
      </c>
      <c r="I19" s="186">
        <f>IF(I18="",0,IF(I18=0,0,I17/I18))</f>
        <v>0</v>
      </c>
      <c r="J19" s="215"/>
    </row>
    <row r="20" spans="1:10" s="80" customFormat="1" ht="24" customHeight="1">
      <c r="A20" s="79"/>
      <c r="B20" s="79"/>
      <c r="D20" s="170"/>
      <c r="E20" s="452"/>
      <c r="F20" s="453"/>
      <c r="G20" s="182" t="s">
        <v>1362</v>
      </c>
      <c r="H20" s="180" t="s">
        <v>1355</v>
      </c>
      <c r="I20" s="193"/>
      <c r="J20" s="183"/>
    </row>
    <row r="22" spans="1:30" s="55" customFormat="1" ht="24" customHeight="1">
      <c r="A22" s="219" t="s">
        <v>1370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4"/>
      <c r="N22" s="74"/>
      <c r="O22" s="74"/>
      <c r="P22" s="74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5"/>
      <c r="AB22" s="73"/>
      <c r="AC22" s="73"/>
      <c r="AD22" s="73"/>
    </row>
    <row r="24" spans="1:8" s="48" customFormat="1" ht="24" customHeight="1">
      <c r="A24" s="220"/>
      <c r="D24" s="177"/>
      <c r="E24" s="195"/>
      <c r="F24" s="178"/>
      <c r="G24" s="197"/>
      <c r="H24" s="171"/>
    </row>
    <row r="26" spans="1:30" s="55" customFormat="1" ht="24" customHeight="1">
      <c r="A26" s="219" t="s">
        <v>886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4"/>
      <c r="N26" s="74"/>
      <c r="O26" s="74"/>
      <c r="P26" s="74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5"/>
      <c r="AB26" s="73"/>
      <c r="AC26" s="73"/>
      <c r="AD26" s="73"/>
    </row>
    <row r="28" spans="1:10" s="48" customFormat="1" ht="24" customHeight="1">
      <c r="A28" s="220"/>
      <c r="D28" s="177"/>
      <c r="E28" s="195"/>
      <c r="F28" s="178"/>
      <c r="G28" s="358"/>
      <c r="H28" s="358"/>
      <c r="I28" s="197"/>
      <c r="J28" s="171"/>
    </row>
    <row r="31" ht="24" customHeight="1">
      <c r="A31" s="351" t="s">
        <v>33</v>
      </c>
    </row>
    <row r="32" spans="1:30" s="235" customFormat="1" ht="21.75" customHeight="1">
      <c r="A32" s="258"/>
      <c r="D32" s="258"/>
      <c r="E32" s="344"/>
      <c r="F32" s="259"/>
      <c r="G32" s="246" t="s">
        <v>1416</v>
      </c>
      <c r="H32" s="252"/>
      <c r="I32" s="354"/>
      <c r="J32" s="354"/>
      <c r="K32" s="252"/>
      <c r="L32" s="354"/>
      <c r="M32" s="354"/>
      <c r="N32" s="252"/>
      <c r="O32" s="354"/>
      <c r="P32" s="354"/>
      <c r="Q32" s="252"/>
      <c r="R32" s="354"/>
      <c r="S32" s="354"/>
      <c r="T32" s="253"/>
      <c r="U32" s="253"/>
      <c r="V32" s="254"/>
      <c r="W32" s="255"/>
      <c r="X32" s="256"/>
      <c r="Y32" s="233"/>
      <c r="Z32" s="238"/>
      <c r="AA32" s="238"/>
      <c r="AB32" s="238"/>
      <c r="AC32" s="238"/>
      <c r="AD32" s="238"/>
    </row>
  </sheetData>
  <sheetProtection formatColumns="0" formatRows="0"/>
  <mergeCells count="5">
    <mergeCell ref="F4:G4"/>
    <mergeCell ref="E17:E20"/>
    <mergeCell ref="F17:F20"/>
    <mergeCell ref="E9:E12"/>
    <mergeCell ref="F9:F12"/>
  </mergeCells>
  <dataValidations count="5">
    <dataValidation type="decimal" allowBlank="1" showInputMessage="1" showErrorMessage="1" error="Значение должно быть действительным числом" sqref="I4 I9:I11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17:I18">
      <formula1>-99999999999</formula1>
      <formula2>999999999999</formula2>
    </dataValidation>
    <dataValidation allowBlank="1" error="Значение должно быть действительным числом" sqref="I12"/>
    <dataValidation type="list" allowBlank="1" showInputMessage="1" showErrorMessage="1" prompt="Выберите значение из списка" error="Выберите значение из списка" sqref="F9:F12">
      <formula1>kind_of_fuels</formula1>
    </dataValidation>
    <dataValidation type="date" allowBlank="1" showInputMessage="1" showErrorMessage="1" sqref="U3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1" width="31.00390625" style="39" customWidth="1"/>
    <col min="12" max="16384" width="9.140625" style="39" customWidth="1"/>
  </cols>
  <sheetData>
    <row r="1" spans="1:92" ht="11.25">
      <c r="A1" s="38" t="s">
        <v>1169</v>
      </c>
      <c r="B1" s="38" t="s">
        <v>1165</v>
      </c>
      <c r="C1" s="38" t="s">
        <v>1166</v>
      </c>
      <c r="D1" s="40" t="s">
        <v>1086</v>
      </c>
      <c r="E1" s="40" t="s">
        <v>1106</v>
      </c>
      <c r="F1" s="40" t="s">
        <v>1108</v>
      </c>
      <c r="G1" s="40" t="s">
        <v>1107</v>
      </c>
      <c r="H1" s="40" t="s">
        <v>1348</v>
      </c>
      <c r="I1" s="40" t="s">
        <v>1238</v>
      </c>
      <c r="J1" s="40" t="s">
        <v>1387</v>
      </c>
      <c r="K1" s="460" t="s">
        <v>937</v>
      </c>
      <c r="L1" s="461"/>
      <c r="CN1" s="76" t="s">
        <v>1076</v>
      </c>
    </row>
    <row r="2" spans="1:12" ht="22.5">
      <c r="A2" s="41" t="s">
        <v>1079</v>
      </c>
      <c r="B2" s="222" t="s">
        <v>1167</v>
      </c>
      <c r="C2" s="43">
        <v>2009</v>
      </c>
      <c r="D2" s="223" t="s">
        <v>1084</v>
      </c>
      <c r="E2" s="58" t="s">
        <v>1087</v>
      </c>
      <c r="F2" s="58" t="s">
        <v>1088</v>
      </c>
      <c r="G2" s="58" t="s">
        <v>1088</v>
      </c>
      <c r="H2" s="166" t="s">
        <v>910</v>
      </c>
      <c r="I2" s="166" t="s">
        <v>1393</v>
      </c>
      <c r="J2" s="39" t="s">
        <v>1379</v>
      </c>
      <c r="K2" s="231" t="s">
        <v>945</v>
      </c>
      <c r="L2" s="231" t="s">
        <v>912</v>
      </c>
    </row>
    <row r="3" spans="1:12" ht="22.5">
      <c r="A3" s="41" t="s">
        <v>1080</v>
      </c>
      <c r="B3" s="222" t="s">
        <v>1104</v>
      </c>
      <c r="C3" s="43">
        <v>2010</v>
      </c>
      <c r="D3" s="223" t="s">
        <v>1085</v>
      </c>
      <c r="E3" s="58" t="s">
        <v>1089</v>
      </c>
      <c r="F3" s="58" t="s">
        <v>1090</v>
      </c>
      <c r="G3" s="58" t="s">
        <v>1090</v>
      </c>
      <c r="H3" s="166" t="s">
        <v>1266</v>
      </c>
      <c r="I3" s="166" t="s">
        <v>1390</v>
      </c>
      <c r="J3" s="39" t="s">
        <v>1380</v>
      </c>
      <c r="K3" s="231" t="s">
        <v>946</v>
      </c>
      <c r="L3" s="231" t="s">
        <v>912</v>
      </c>
    </row>
    <row r="4" spans="2:12" ht="22.5">
      <c r="B4" s="222" t="s">
        <v>1105</v>
      </c>
      <c r="C4" s="43">
        <v>2011</v>
      </c>
      <c r="E4" s="58" t="s">
        <v>1203</v>
      </c>
      <c r="F4" s="58" t="s">
        <v>1091</v>
      </c>
      <c r="G4" s="58" t="s">
        <v>1091</v>
      </c>
      <c r="H4" s="166" t="s">
        <v>1267</v>
      </c>
      <c r="I4" s="166" t="s">
        <v>1391</v>
      </c>
      <c r="J4" s="39" t="s">
        <v>1381</v>
      </c>
      <c r="K4" s="231" t="s">
        <v>913</v>
      </c>
      <c r="L4" s="231" t="s">
        <v>914</v>
      </c>
    </row>
    <row r="5" spans="2:12" ht="22.5">
      <c r="B5" s="222" t="s">
        <v>1156</v>
      </c>
      <c r="C5" s="43">
        <v>2012</v>
      </c>
      <c r="E5" s="58" t="s">
        <v>1092</v>
      </c>
      <c r="F5" s="58" t="s">
        <v>1093</v>
      </c>
      <c r="G5" s="58" t="s">
        <v>1093</v>
      </c>
      <c r="H5" s="166" t="s">
        <v>1268</v>
      </c>
      <c r="I5" s="166" t="s">
        <v>1389</v>
      </c>
      <c r="J5" s="39" t="s">
        <v>1382</v>
      </c>
      <c r="K5" s="231" t="s">
        <v>915</v>
      </c>
      <c r="L5" s="231" t="s">
        <v>916</v>
      </c>
    </row>
    <row r="6" spans="2:12" ht="22.5">
      <c r="B6" s="42"/>
      <c r="C6" s="43">
        <v>2013</v>
      </c>
      <c r="E6" s="58" t="s">
        <v>1204</v>
      </c>
      <c r="F6" s="58" t="s">
        <v>1094</v>
      </c>
      <c r="G6" s="58" t="s">
        <v>1094</v>
      </c>
      <c r="H6" s="166" t="s">
        <v>1269</v>
      </c>
      <c r="I6" s="166" t="s">
        <v>906</v>
      </c>
      <c r="J6" s="39" t="s">
        <v>1375</v>
      </c>
      <c r="K6" s="231" t="s">
        <v>917</v>
      </c>
      <c r="L6" s="231" t="s">
        <v>916</v>
      </c>
    </row>
    <row r="7" spans="2:12" ht="22.5">
      <c r="B7" s="42"/>
      <c r="C7" s="43">
        <v>2014</v>
      </c>
      <c r="E7" s="58" t="s">
        <v>1205</v>
      </c>
      <c r="F7" s="58" t="s">
        <v>1095</v>
      </c>
      <c r="G7" s="58" t="s">
        <v>1095</v>
      </c>
      <c r="H7" s="166" t="s">
        <v>1270</v>
      </c>
      <c r="I7" s="166" t="s">
        <v>904</v>
      </c>
      <c r="J7" s="39" t="s">
        <v>1376</v>
      </c>
      <c r="K7" s="231" t="s">
        <v>918</v>
      </c>
      <c r="L7" s="231" t="s">
        <v>916</v>
      </c>
    </row>
    <row r="8" spans="2:12" ht="22.5">
      <c r="B8" s="42"/>
      <c r="C8" s="43">
        <v>2015</v>
      </c>
      <c r="E8" s="58" t="s">
        <v>1206</v>
      </c>
      <c r="F8" s="58" t="s">
        <v>1096</v>
      </c>
      <c r="G8" s="58" t="s">
        <v>1096</v>
      </c>
      <c r="H8" s="166" t="s">
        <v>1271</v>
      </c>
      <c r="I8" s="166" t="s">
        <v>1392</v>
      </c>
      <c r="J8" s="39" t="s">
        <v>1377</v>
      </c>
      <c r="K8" s="231" t="s">
        <v>919</v>
      </c>
      <c r="L8" s="231" t="s">
        <v>916</v>
      </c>
    </row>
    <row r="9" spans="2:12" ht="11.25">
      <c r="B9" s="42"/>
      <c r="C9" s="43"/>
      <c r="E9" s="58" t="s">
        <v>1097</v>
      </c>
      <c r="F9" s="58" t="s">
        <v>1098</v>
      </c>
      <c r="G9" s="58" t="s">
        <v>1098</v>
      </c>
      <c r="H9" s="166" t="s">
        <v>1272</v>
      </c>
      <c r="J9" s="39" t="s">
        <v>1378</v>
      </c>
      <c r="K9" s="231" t="s">
        <v>920</v>
      </c>
      <c r="L9" s="231" t="s">
        <v>916</v>
      </c>
    </row>
    <row r="10" spans="2:12" ht="11.25">
      <c r="B10" s="42"/>
      <c r="C10" s="43"/>
      <c r="E10" s="58" t="s">
        <v>1099</v>
      </c>
      <c r="F10" s="58" t="s">
        <v>1100</v>
      </c>
      <c r="G10" s="58" t="s">
        <v>1100</v>
      </c>
      <c r="H10" s="166" t="s">
        <v>1273</v>
      </c>
      <c r="J10" s="39" t="s">
        <v>1383</v>
      </c>
      <c r="K10" s="231" t="s">
        <v>921</v>
      </c>
      <c r="L10" s="231" t="s">
        <v>916</v>
      </c>
    </row>
    <row r="11" spans="2:12" ht="11.25">
      <c r="B11" s="42"/>
      <c r="C11" s="43"/>
      <c r="E11" s="58" t="s">
        <v>1101</v>
      </c>
      <c r="F11" s="58">
        <v>10</v>
      </c>
      <c r="G11" s="58">
        <v>10</v>
      </c>
      <c r="H11" s="166" t="s">
        <v>1274</v>
      </c>
      <c r="J11" s="39" t="s">
        <v>1384</v>
      </c>
      <c r="K11" s="231" t="s">
        <v>922</v>
      </c>
      <c r="L11" s="231" t="s">
        <v>916</v>
      </c>
    </row>
    <row r="12" spans="2:12" ht="11.25">
      <c r="B12" s="42"/>
      <c r="C12" s="43"/>
      <c r="E12" s="58" t="s">
        <v>1102</v>
      </c>
      <c r="F12" s="58">
        <v>11</v>
      </c>
      <c r="G12" s="58">
        <v>11</v>
      </c>
      <c r="H12" s="166" t="s">
        <v>1275</v>
      </c>
      <c r="J12" s="39" t="s">
        <v>1385</v>
      </c>
      <c r="K12" s="231" t="s">
        <v>923</v>
      </c>
      <c r="L12" s="231" t="s">
        <v>916</v>
      </c>
    </row>
    <row r="13" spans="2:12" ht="11.25">
      <c r="B13" s="42"/>
      <c r="C13" s="43"/>
      <c r="E13" s="58" t="s">
        <v>1103</v>
      </c>
      <c r="F13" s="58">
        <v>12</v>
      </c>
      <c r="G13" s="58">
        <v>12</v>
      </c>
      <c r="H13" s="166" t="s">
        <v>1276</v>
      </c>
      <c r="J13" s="39" t="s">
        <v>1386</v>
      </c>
      <c r="K13" s="231" t="s">
        <v>924</v>
      </c>
      <c r="L13" s="231" t="s">
        <v>925</v>
      </c>
    </row>
    <row r="14" spans="2:12" ht="11.25">
      <c r="B14" s="42"/>
      <c r="C14" s="43"/>
      <c r="E14" s="58"/>
      <c r="F14" s="58"/>
      <c r="G14" s="58">
        <v>13</v>
      </c>
      <c r="H14" s="166" t="s">
        <v>1277</v>
      </c>
      <c r="K14" s="231" t="s">
        <v>926</v>
      </c>
      <c r="L14" s="231" t="s">
        <v>925</v>
      </c>
    </row>
    <row r="15" spans="2:12" ht="11.25">
      <c r="B15" s="42"/>
      <c r="C15" s="43"/>
      <c r="E15" s="58"/>
      <c r="F15" s="58"/>
      <c r="G15" s="58">
        <v>14</v>
      </c>
      <c r="H15" s="166" t="s">
        <v>1278</v>
      </c>
      <c r="K15" s="231" t="s">
        <v>927</v>
      </c>
      <c r="L15" s="231" t="s">
        <v>925</v>
      </c>
    </row>
    <row r="16" spans="2:12" ht="11.25">
      <c r="B16" s="42"/>
      <c r="C16" s="43"/>
      <c r="E16" s="58"/>
      <c r="F16" s="58"/>
      <c r="G16" s="58">
        <v>15</v>
      </c>
      <c r="H16" s="166" t="s">
        <v>1279</v>
      </c>
      <c r="K16" s="231" t="s">
        <v>928</v>
      </c>
      <c r="L16" s="231" t="s">
        <v>925</v>
      </c>
    </row>
    <row r="17" spans="5:12" ht="11.25">
      <c r="E17" s="58"/>
      <c r="F17" s="58"/>
      <c r="G17" s="58">
        <v>16</v>
      </c>
      <c r="H17" s="166" t="s">
        <v>1280</v>
      </c>
      <c r="K17" s="231" t="s">
        <v>929</v>
      </c>
      <c r="L17" s="231" t="s">
        <v>916</v>
      </c>
    </row>
    <row r="18" spans="5:12" ht="11.25">
      <c r="E18" s="58"/>
      <c r="F18" s="58"/>
      <c r="G18" s="58">
        <v>17</v>
      </c>
      <c r="H18" s="166" t="s">
        <v>1281</v>
      </c>
      <c r="K18" s="231" t="s">
        <v>930</v>
      </c>
      <c r="L18" s="231" t="s">
        <v>916</v>
      </c>
    </row>
    <row r="19" spans="5:12" ht="11.25">
      <c r="E19" s="58"/>
      <c r="F19" s="58"/>
      <c r="G19" s="58">
        <v>18</v>
      </c>
      <c r="H19" s="166" t="s">
        <v>1282</v>
      </c>
      <c r="K19" s="231" t="s">
        <v>931</v>
      </c>
      <c r="L19" s="231" t="s">
        <v>916</v>
      </c>
    </row>
    <row r="20" spans="5:12" ht="11.25">
      <c r="E20" s="58"/>
      <c r="F20" s="58"/>
      <c r="G20" s="58">
        <v>19</v>
      </c>
      <c r="H20" s="166" t="s">
        <v>1283</v>
      </c>
      <c r="K20" s="231" t="s">
        <v>932</v>
      </c>
      <c r="L20" s="231" t="s">
        <v>925</v>
      </c>
    </row>
    <row r="21" spans="5:12" ht="11.25">
      <c r="E21" s="58"/>
      <c r="F21" s="58"/>
      <c r="G21" s="58">
        <v>20</v>
      </c>
      <c r="H21" s="166" t="s">
        <v>1284</v>
      </c>
      <c r="K21" s="231" t="s">
        <v>938</v>
      </c>
      <c r="L21" s="231" t="s">
        <v>916</v>
      </c>
    </row>
    <row r="22" spans="5:12" ht="11.25">
      <c r="E22" s="58"/>
      <c r="F22" s="58"/>
      <c r="G22" s="58">
        <v>21</v>
      </c>
      <c r="H22" s="166" t="s">
        <v>1285</v>
      </c>
      <c r="K22" s="231" t="s">
        <v>939</v>
      </c>
      <c r="L22" s="231" t="s">
        <v>916</v>
      </c>
    </row>
    <row r="23" spans="5:12" ht="11.25">
      <c r="E23" s="58"/>
      <c r="F23" s="58"/>
      <c r="G23" s="58">
        <v>22</v>
      </c>
      <c r="H23" s="166" t="s">
        <v>1286</v>
      </c>
      <c r="K23" s="231" t="s">
        <v>933</v>
      </c>
      <c r="L23" s="231" t="s">
        <v>912</v>
      </c>
    </row>
    <row r="24" spans="1:12" ht="11.25">
      <c r="A24" s="39"/>
      <c r="E24" s="58"/>
      <c r="F24" s="58"/>
      <c r="G24" s="58">
        <v>23</v>
      </c>
      <c r="H24" s="166" t="s">
        <v>1287</v>
      </c>
      <c r="K24" s="231" t="s">
        <v>940</v>
      </c>
      <c r="L24" s="231" t="s">
        <v>934</v>
      </c>
    </row>
    <row r="25" spans="5:12" ht="11.25">
      <c r="E25" s="58"/>
      <c r="F25" s="58"/>
      <c r="G25" s="58">
        <v>24</v>
      </c>
      <c r="H25" s="166" t="s">
        <v>1288</v>
      </c>
      <c r="K25" s="231" t="s">
        <v>941</v>
      </c>
      <c r="L25" s="231" t="s">
        <v>934</v>
      </c>
    </row>
    <row r="26" spans="5:12" ht="11.25">
      <c r="E26" s="58"/>
      <c r="F26" s="58"/>
      <c r="G26" s="58">
        <v>25</v>
      </c>
      <c r="H26" s="166" t="s">
        <v>1289</v>
      </c>
      <c r="K26" s="231" t="s">
        <v>942</v>
      </c>
      <c r="L26" s="231" t="s">
        <v>934</v>
      </c>
    </row>
    <row r="27" spans="5:12" ht="11.25">
      <c r="E27" s="58"/>
      <c r="F27" s="58"/>
      <c r="G27" s="58">
        <v>26</v>
      </c>
      <c r="H27" s="166" t="s">
        <v>1290</v>
      </c>
      <c r="K27" s="231" t="s">
        <v>943</v>
      </c>
      <c r="L27" s="231" t="s">
        <v>934</v>
      </c>
    </row>
    <row r="28" spans="5:12" ht="11.25">
      <c r="E28" s="58"/>
      <c r="F28" s="58"/>
      <c r="G28" s="58">
        <v>27</v>
      </c>
      <c r="H28" s="166" t="s">
        <v>1291</v>
      </c>
      <c r="K28" s="231" t="s">
        <v>944</v>
      </c>
      <c r="L28" s="231" t="s">
        <v>935</v>
      </c>
    </row>
    <row r="29" spans="5:12" ht="11.25">
      <c r="E29" s="58"/>
      <c r="F29" s="58"/>
      <c r="G29" s="58">
        <v>28</v>
      </c>
      <c r="H29" s="166" t="s">
        <v>1292</v>
      </c>
      <c r="K29" s="231" t="s">
        <v>936</v>
      </c>
      <c r="L29" s="231"/>
    </row>
    <row r="30" spans="5:8" ht="11.25">
      <c r="E30" s="58"/>
      <c r="F30" s="58"/>
      <c r="G30" s="58">
        <v>29</v>
      </c>
      <c r="H30" s="166" t="s">
        <v>1293</v>
      </c>
    </row>
    <row r="31" spans="5:8" ht="11.25">
      <c r="E31" s="58"/>
      <c r="F31" s="58"/>
      <c r="G31" s="58">
        <v>30</v>
      </c>
      <c r="H31" s="166" t="s">
        <v>1294</v>
      </c>
    </row>
    <row r="32" spans="5:8" ht="11.25">
      <c r="E32" s="58"/>
      <c r="F32" s="58"/>
      <c r="G32" s="58">
        <v>31</v>
      </c>
      <c r="H32" s="166" t="s">
        <v>1295</v>
      </c>
    </row>
    <row r="33" ht="11.25">
      <c r="H33" s="166" t="s">
        <v>1296</v>
      </c>
    </row>
    <row r="34" ht="11.25">
      <c r="H34" s="166" t="s">
        <v>1297</v>
      </c>
    </row>
    <row r="35" ht="11.25">
      <c r="H35" s="166" t="s">
        <v>1298</v>
      </c>
    </row>
    <row r="36" ht="11.25">
      <c r="H36" s="166" t="s">
        <v>1299</v>
      </c>
    </row>
    <row r="37" ht="11.25">
      <c r="H37" s="166" t="s">
        <v>1300</v>
      </c>
    </row>
    <row r="38" ht="11.25">
      <c r="H38" s="166" t="s">
        <v>1301</v>
      </c>
    </row>
    <row r="39" ht="11.25">
      <c r="H39" s="166" t="s">
        <v>1302</v>
      </c>
    </row>
    <row r="40" ht="11.25">
      <c r="H40" s="166" t="s">
        <v>1303</v>
      </c>
    </row>
    <row r="41" ht="11.25">
      <c r="H41" s="166" t="s">
        <v>1304</v>
      </c>
    </row>
    <row r="42" ht="11.25">
      <c r="H42" s="166" t="s">
        <v>1305</v>
      </c>
    </row>
    <row r="43" ht="11.25">
      <c r="H43" s="166" t="s">
        <v>1306</v>
      </c>
    </row>
    <row r="44" ht="11.25">
      <c r="H44" s="166" t="s">
        <v>1307</v>
      </c>
    </row>
    <row r="45" ht="11.25">
      <c r="H45" s="166" t="s">
        <v>1308</v>
      </c>
    </row>
    <row r="46" ht="11.25">
      <c r="H46" s="166" t="s">
        <v>1309</v>
      </c>
    </row>
    <row r="47" ht="11.25">
      <c r="H47" s="166" t="s">
        <v>1310</v>
      </c>
    </row>
    <row r="48" ht="11.25">
      <c r="H48" s="166" t="s">
        <v>1311</v>
      </c>
    </row>
    <row r="49" ht="11.25">
      <c r="H49" s="166" t="s">
        <v>1312</v>
      </c>
    </row>
    <row r="50" ht="11.25">
      <c r="H50" s="166" t="s">
        <v>1313</v>
      </c>
    </row>
    <row r="51" ht="11.25">
      <c r="H51" s="166" t="s">
        <v>1314</v>
      </c>
    </row>
    <row r="52" ht="11.25">
      <c r="H52" s="166" t="s">
        <v>1315</v>
      </c>
    </row>
    <row r="53" ht="11.25">
      <c r="H53" s="166" t="s">
        <v>1316</v>
      </c>
    </row>
    <row r="54" ht="11.25">
      <c r="H54" s="166" t="s">
        <v>1317</v>
      </c>
    </row>
    <row r="55" ht="11.25">
      <c r="H55" s="166" t="s">
        <v>1318</v>
      </c>
    </row>
    <row r="56" ht="11.25">
      <c r="H56" s="166" t="s">
        <v>1319</v>
      </c>
    </row>
    <row r="57" ht="11.25">
      <c r="H57" s="166" t="s">
        <v>1320</v>
      </c>
    </row>
    <row r="58" ht="11.25">
      <c r="H58" s="166" t="s">
        <v>1321</v>
      </c>
    </row>
    <row r="59" ht="11.25">
      <c r="H59" s="166" t="s">
        <v>1322</v>
      </c>
    </row>
    <row r="60" ht="11.25">
      <c r="H60" s="166" t="s">
        <v>1323</v>
      </c>
    </row>
    <row r="61" ht="11.25">
      <c r="H61" s="166" t="s">
        <v>1324</v>
      </c>
    </row>
    <row r="62" ht="11.25">
      <c r="H62" s="166" t="s">
        <v>1325</v>
      </c>
    </row>
    <row r="63" ht="11.25">
      <c r="H63" s="166" t="s">
        <v>1326</v>
      </c>
    </row>
    <row r="64" ht="11.25">
      <c r="H64" s="166" t="s">
        <v>1327</v>
      </c>
    </row>
    <row r="65" ht="11.25">
      <c r="H65" s="166" t="s">
        <v>1328</v>
      </c>
    </row>
    <row r="66" ht="11.25">
      <c r="H66" s="166" t="s">
        <v>1329</v>
      </c>
    </row>
    <row r="67" ht="11.25">
      <c r="H67" s="166" t="s">
        <v>1330</v>
      </c>
    </row>
    <row r="68" ht="11.25">
      <c r="H68" s="166" t="s">
        <v>1331</v>
      </c>
    </row>
    <row r="69" ht="11.25">
      <c r="H69" s="166" t="s">
        <v>1332</v>
      </c>
    </row>
    <row r="70" ht="11.25">
      <c r="H70" s="166" t="s">
        <v>1333</v>
      </c>
    </row>
    <row r="71" ht="11.25">
      <c r="H71" s="166" t="s">
        <v>1334</v>
      </c>
    </row>
    <row r="72" ht="11.25">
      <c r="H72" s="166" t="s">
        <v>1335</v>
      </c>
    </row>
    <row r="73" ht="11.25">
      <c r="H73" s="166" t="s">
        <v>1336</v>
      </c>
    </row>
    <row r="74" ht="11.25">
      <c r="H74" s="166" t="s">
        <v>1337</v>
      </c>
    </row>
    <row r="75" ht="11.25">
      <c r="H75" s="166" t="s">
        <v>1338</v>
      </c>
    </row>
    <row r="76" ht="11.25">
      <c r="H76" s="166" t="s">
        <v>1339</v>
      </c>
    </row>
    <row r="77" ht="11.25">
      <c r="H77" s="166" t="s">
        <v>1340</v>
      </c>
    </row>
    <row r="78" ht="11.25">
      <c r="H78" s="166" t="s">
        <v>1341</v>
      </c>
    </row>
    <row r="79" ht="11.25">
      <c r="H79" s="166" t="s">
        <v>1075</v>
      </c>
    </row>
    <row r="80" ht="11.25">
      <c r="H80" s="166" t="s">
        <v>1342</v>
      </c>
    </row>
    <row r="81" ht="11.25">
      <c r="H81" s="166" t="s">
        <v>1343</v>
      </c>
    </row>
    <row r="82" ht="11.25">
      <c r="H82" s="166" t="s">
        <v>1344</v>
      </c>
    </row>
    <row r="83" ht="11.25">
      <c r="H83" s="166" t="s">
        <v>1345</v>
      </c>
    </row>
    <row r="84" ht="11.25">
      <c r="H84" s="166" t="s">
        <v>1346</v>
      </c>
    </row>
    <row r="85" ht="11.25">
      <c r="H85" s="166" t="s">
        <v>1347</v>
      </c>
    </row>
  </sheetData>
  <sheetProtection formatColumns="0" formatRows="0"/>
  <mergeCells count="1">
    <mergeCell ref="K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1151</v>
      </c>
      <c r="C1" s="54" t="s">
        <v>1152</v>
      </c>
      <c r="D1" s="54" t="s">
        <v>958</v>
      </c>
      <c r="E1" s="54" t="s">
        <v>1153</v>
      </c>
      <c r="F1" s="54" t="s">
        <v>1154</v>
      </c>
      <c r="G1" s="54" t="s">
        <v>1155</v>
      </c>
      <c r="H1" s="54" t="s">
        <v>959</v>
      </c>
    </row>
    <row r="2" spans="1:8" ht="11.25">
      <c r="A2" s="54">
        <v>67</v>
      </c>
      <c r="B2" s="54" t="s">
        <v>948</v>
      </c>
      <c r="C2" s="54" t="s">
        <v>948</v>
      </c>
      <c r="D2" s="54" t="s">
        <v>949</v>
      </c>
      <c r="E2" s="54" t="s">
        <v>40</v>
      </c>
      <c r="F2" s="54" t="s">
        <v>41</v>
      </c>
      <c r="G2" s="54" t="s">
        <v>42</v>
      </c>
      <c r="H2" s="54" t="s">
        <v>1389</v>
      </c>
    </row>
    <row r="3" spans="1:8" ht="11.25">
      <c r="A3" s="54">
        <v>140</v>
      </c>
      <c r="B3" s="54" t="s">
        <v>1395</v>
      </c>
      <c r="C3" s="54" t="s">
        <v>1396</v>
      </c>
      <c r="D3" s="54" t="s">
        <v>1397</v>
      </c>
      <c r="E3" s="54" t="s">
        <v>887</v>
      </c>
      <c r="F3" s="54" t="s">
        <v>888</v>
      </c>
      <c r="G3" s="54" t="s">
        <v>889</v>
      </c>
      <c r="H3" s="54" t="s">
        <v>1389</v>
      </c>
    </row>
    <row r="4" spans="1:8" ht="11.25">
      <c r="A4" s="54">
        <v>174</v>
      </c>
      <c r="B4" s="54" t="s">
        <v>890</v>
      </c>
      <c r="C4" s="54" t="s">
        <v>891</v>
      </c>
      <c r="D4" s="54" t="s">
        <v>892</v>
      </c>
      <c r="E4" s="54" t="s">
        <v>893</v>
      </c>
      <c r="F4" s="54" t="s">
        <v>41</v>
      </c>
      <c r="G4" s="54" t="s">
        <v>894</v>
      </c>
      <c r="H4" s="54" t="s">
        <v>1391</v>
      </c>
    </row>
    <row r="5" spans="1:8" ht="11.25">
      <c r="A5" s="54">
        <v>230</v>
      </c>
      <c r="B5" s="54" t="s">
        <v>36</v>
      </c>
      <c r="C5" s="54" t="s">
        <v>36</v>
      </c>
      <c r="D5" s="54" t="s">
        <v>37</v>
      </c>
      <c r="E5" s="54" t="s">
        <v>896</v>
      </c>
      <c r="F5" s="54" t="s">
        <v>41</v>
      </c>
      <c r="G5" s="54" t="s">
        <v>897</v>
      </c>
      <c r="H5" s="54" t="s">
        <v>1389</v>
      </c>
    </row>
    <row r="6" spans="1:8" ht="11.25">
      <c r="A6" s="54">
        <v>242</v>
      </c>
      <c r="B6" s="54" t="s">
        <v>36</v>
      </c>
      <c r="C6" s="54" t="s">
        <v>36</v>
      </c>
      <c r="D6" s="54" t="s">
        <v>37</v>
      </c>
      <c r="E6" s="54" t="s">
        <v>898</v>
      </c>
      <c r="F6" s="54" t="s">
        <v>899</v>
      </c>
      <c r="G6" s="54" t="s">
        <v>43</v>
      </c>
      <c r="H6" s="54" t="s">
        <v>1389</v>
      </c>
    </row>
    <row r="7" spans="1:8" ht="11.25">
      <c r="A7" s="54">
        <v>250</v>
      </c>
      <c r="B7" s="54" t="s">
        <v>36</v>
      </c>
      <c r="C7" s="54" t="s">
        <v>36</v>
      </c>
      <c r="D7" s="54" t="s">
        <v>37</v>
      </c>
      <c r="E7" s="54" t="s">
        <v>900</v>
      </c>
      <c r="F7" s="54" t="s">
        <v>901</v>
      </c>
      <c r="G7" s="54" t="s">
        <v>895</v>
      </c>
      <c r="H7" s="54" t="s">
        <v>1390</v>
      </c>
    </row>
    <row r="8" spans="1:8" ht="11.25">
      <c r="A8" s="54">
        <v>264</v>
      </c>
      <c r="B8" s="54" t="s">
        <v>36</v>
      </c>
      <c r="C8" s="54" t="s">
        <v>36</v>
      </c>
      <c r="D8" s="54" t="s">
        <v>37</v>
      </c>
      <c r="E8" s="54" t="s">
        <v>902</v>
      </c>
      <c r="F8" s="54" t="s">
        <v>903</v>
      </c>
      <c r="G8" s="54" t="s">
        <v>39</v>
      </c>
      <c r="H8" s="54" t="s">
        <v>1391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67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1151</v>
      </c>
      <c r="C1" s="53" t="s">
        <v>1152</v>
      </c>
      <c r="D1" s="53" t="s">
        <v>958</v>
      </c>
      <c r="E1" s="53" t="s">
        <v>1153</v>
      </c>
      <c r="F1" s="53" t="s">
        <v>1154</v>
      </c>
      <c r="G1" s="53" t="s">
        <v>1155</v>
      </c>
      <c r="H1" s="53" t="s">
        <v>959</v>
      </c>
    </row>
    <row r="2" spans="1:8" ht="11.25">
      <c r="A2" s="53">
        <v>1</v>
      </c>
      <c r="B2" s="53" t="s">
        <v>44</v>
      </c>
      <c r="C2" s="53" t="s">
        <v>44</v>
      </c>
      <c r="D2" s="53" t="s">
        <v>45</v>
      </c>
      <c r="E2" s="53" t="s">
        <v>46</v>
      </c>
      <c r="F2" s="53" t="s">
        <v>47</v>
      </c>
      <c r="G2" s="53" t="s">
        <v>48</v>
      </c>
      <c r="H2" s="53" t="s">
        <v>1393</v>
      </c>
    </row>
    <row r="3" spans="1:8" ht="11.25">
      <c r="A3" s="53">
        <v>2</v>
      </c>
      <c r="B3" s="53" t="s">
        <v>44</v>
      </c>
      <c r="C3" s="53" t="s">
        <v>44</v>
      </c>
      <c r="D3" s="53" t="s">
        <v>45</v>
      </c>
      <c r="E3" s="53" t="s">
        <v>49</v>
      </c>
      <c r="F3" s="53" t="s">
        <v>50</v>
      </c>
      <c r="G3" s="53" t="s">
        <v>48</v>
      </c>
      <c r="H3" s="53" t="s">
        <v>906</v>
      </c>
    </row>
    <row r="4" spans="1:8" ht="11.25">
      <c r="A4" s="53">
        <v>3</v>
      </c>
      <c r="B4" s="53" t="s">
        <v>44</v>
      </c>
      <c r="C4" s="53" t="s">
        <v>44</v>
      </c>
      <c r="D4" s="53" t="s">
        <v>45</v>
      </c>
      <c r="E4" s="53" t="s">
        <v>51</v>
      </c>
      <c r="F4" s="53" t="s">
        <v>52</v>
      </c>
      <c r="G4" s="53" t="s">
        <v>48</v>
      </c>
      <c r="H4" s="53" t="s">
        <v>1389</v>
      </c>
    </row>
    <row r="5" spans="1:8" ht="11.25">
      <c r="A5" s="53">
        <v>4</v>
      </c>
      <c r="B5" s="53" t="s">
        <v>44</v>
      </c>
      <c r="C5" s="53" t="s">
        <v>53</v>
      </c>
      <c r="D5" s="53" t="s">
        <v>54</v>
      </c>
      <c r="E5" s="53" t="s">
        <v>55</v>
      </c>
      <c r="F5" s="53" t="s">
        <v>56</v>
      </c>
      <c r="G5" s="53" t="s">
        <v>57</v>
      </c>
      <c r="H5" s="53" t="s">
        <v>1389</v>
      </c>
    </row>
    <row r="6" spans="1:8" ht="11.25">
      <c r="A6" s="53">
        <v>5</v>
      </c>
      <c r="B6" s="53" t="s">
        <v>58</v>
      </c>
      <c r="C6" s="53" t="s">
        <v>60</v>
      </c>
      <c r="D6" s="53" t="s">
        <v>61</v>
      </c>
      <c r="E6" s="53" t="s">
        <v>62</v>
      </c>
      <c r="F6" s="53" t="s">
        <v>63</v>
      </c>
      <c r="G6" s="53" t="s">
        <v>64</v>
      </c>
      <c r="H6" s="53" t="s">
        <v>1389</v>
      </c>
    </row>
    <row r="7" spans="1:8" ht="11.25">
      <c r="A7" s="53">
        <v>6</v>
      </c>
      <c r="B7" s="53" t="s">
        <v>58</v>
      </c>
      <c r="C7" s="53" t="s">
        <v>58</v>
      </c>
      <c r="D7" s="53" t="s">
        <v>59</v>
      </c>
      <c r="E7" s="53" t="s">
        <v>65</v>
      </c>
      <c r="F7" s="53" t="s">
        <v>1046</v>
      </c>
      <c r="G7" s="53" t="s">
        <v>66</v>
      </c>
      <c r="H7" s="53" t="s">
        <v>1389</v>
      </c>
    </row>
    <row r="8" spans="1:8" ht="11.25">
      <c r="A8" s="53">
        <v>7</v>
      </c>
      <c r="B8" s="53" t="s">
        <v>58</v>
      </c>
      <c r="C8" s="53" t="s">
        <v>58</v>
      </c>
      <c r="D8" s="53" t="s">
        <v>59</v>
      </c>
      <c r="E8" s="53" t="s">
        <v>67</v>
      </c>
      <c r="F8" s="53" t="s">
        <v>68</v>
      </c>
      <c r="G8" s="53" t="s">
        <v>69</v>
      </c>
      <c r="H8" s="53" t="s">
        <v>1390</v>
      </c>
    </row>
    <row r="9" spans="1:8" ht="11.25">
      <c r="A9" s="53">
        <v>8</v>
      </c>
      <c r="B9" s="53" t="s">
        <v>58</v>
      </c>
      <c r="C9" s="53" t="s">
        <v>58</v>
      </c>
      <c r="D9" s="53" t="s">
        <v>59</v>
      </c>
      <c r="E9" s="53" t="s">
        <v>70</v>
      </c>
      <c r="F9" s="53" t="s">
        <v>71</v>
      </c>
      <c r="G9" s="53" t="s">
        <v>72</v>
      </c>
      <c r="H9" s="53" t="s">
        <v>904</v>
      </c>
    </row>
    <row r="10" spans="1:8" ht="11.25">
      <c r="A10" s="53">
        <v>9</v>
      </c>
      <c r="B10" s="53" t="s">
        <v>58</v>
      </c>
      <c r="C10" s="53" t="s">
        <v>58</v>
      </c>
      <c r="D10" s="53" t="s">
        <v>59</v>
      </c>
      <c r="E10" s="53" t="s">
        <v>73</v>
      </c>
      <c r="F10" s="53" t="s">
        <v>74</v>
      </c>
      <c r="G10" s="53" t="s">
        <v>75</v>
      </c>
      <c r="H10" s="53" t="s">
        <v>1389</v>
      </c>
    </row>
    <row r="11" spans="1:8" ht="11.25">
      <c r="A11" s="53">
        <v>10</v>
      </c>
      <c r="B11" s="53" t="s">
        <v>58</v>
      </c>
      <c r="C11" s="53" t="s">
        <v>58</v>
      </c>
      <c r="D11" s="53" t="s">
        <v>59</v>
      </c>
      <c r="E11" s="53" t="s">
        <v>76</v>
      </c>
      <c r="F11" s="53" t="s">
        <v>77</v>
      </c>
      <c r="G11" s="53" t="s">
        <v>78</v>
      </c>
      <c r="H11" s="53" t="s">
        <v>1389</v>
      </c>
    </row>
    <row r="12" spans="1:8" ht="11.25">
      <c r="A12" s="53">
        <v>11</v>
      </c>
      <c r="B12" s="53" t="s">
        <v>58</v>
      </c>
      <c r="C12" s="53" t="s">
        <v>79</v>
      </c>
      <c r="D12" s="53" t="s">
        <v>80</v>
      </c>
      <c r="E12" s="53" t="s">
        <v>81</v>
      </c>
      <c r="F12" s="53" t="s">
        <v>82</v>
      </c>
      <c r="G12" s="53" t="s">
        <v>64</v>
      </c>
      <c r="H12" s="53" t="s">
        <v>1389</v>
      </c>
    </row>
    <row r="13" spans="1:8" ht="11.25">
      <c r="A13" s="53">
        <v>12</v>
      </c>
      <c r="B13" s="53" t="s">
        <v>58</v>
      </c>
      <c r="C13" s="53" t="s">
        <v>79</v>
      </c>
      <c r="D13" s="53" t="s">
        <v>80</v>
      </c>
      <c r="E13" s="53" t="s">
        <v>83</v>
      </c>
      <c r="F13" s="53" t="s">
        <v>84</v>
      </c>
      <c r="G13" s="53" t="s">
        <v>64</v>
      </c>
      <c r="H13" s="53" t="s">
        <v>1389</v>
      </c>
    </row>
    <row r="14" spans="1:8" ht="11.25">
      <c r="A14" s="53">
        <v>13</v>
      </c>
      <c r="B14" s="53" t="s">
        <v>58</v>
      </c>
      <c r="C14" s="53" t="s">
        <v>79</v>
      </c>
      <c r="D14" s="53" t="s">
        <v>80</v>
      </c>
      <c r="E14" s="53" t="s">
        <v>85</v>
      </c>
      <c r="F14" s="53" t="s">
        <v>86</v>
      </c>
      <c r="G14" s="53" t="s">
        <v>87</v>
      </c>
      <c r="H14" s="53" t="s">
        <v>1389</v>
      </c>
    </row>
    <row r="15" spans="1:8" ht="11.25">
      <c r="A15" s="53">
        <v>14</v>
      </c>
      <c r="B15" s="53" t="s">
        <v>58</v>
      </c>
      <c r="C15" s="53" t="s">
        <v>79</v>
      </c>
      <c r="D15" s="53" t="s">
        <v>80</v>
      </c>
      <c r="E15" s="53" t="s">
        <v>73</v>
      </c>
      <c r="F15" s="53" t="s">
        <v>74</v>
      </c>
      <c r="G15" s="53" t="s">
        <v>75</v>
      </c>
      <c r="H15" s="53" t="s">
        <v>1389</v>
      </c>
    </row>
    <row r="16" spans="1:8" ht="11.25">
      <c r="A16" s="53">
        <v>15</v>
      </c>
      <c r="B16" s="53" t="s">
        <v>58</v>
      </c>
      <c r="C16" s="53" t="s">
        <v>79</v>
      </c>
      <c r="D16" s="53" t="s">
        <v>80</v>
      </c>
      <c r="E16" s="53" t="s">
        <v>88</v>
      </c>
      <c r="F16" s="53" t="s">
        <v>89</v>
      </c>
      <c r="G16" s="53" t="s">
        <v>64</v>
      </c>
      <c r="H16" s="53" t="s">
        <v>1389</v>
      </c>
    </row>
    <row r="17" spans="1:8" ht="11.25">
      <c r="A17" s="53">
        <v>16</v>
      </c>
      <c r="B17" s="53" t="s">
        <v>58</v>
      </c>
      <c r="C17" s="53" t="s">
        <v>90</v>
      </c>
      <c r="D17" s="53" t="s">
        <v>91</v>
      </c>
      <c r="E17" s="53" t="s">
        <v>92</v>
      </c>
      <c r="F17" s="53" t="s">
        <v>93</v>
      </c>
      <c r="G17" s="53" t="s">
        <v>69</v>
      </c>
      <c r="H17" s="53" t="s">
        <v>1389</v>
      </c>
    </row>
    <row r="18" spans="1:8" ht="11.25">
      <c r="A18" s="53">
        <v>17</v>
      </c>
      <c r="B18" s="53" t="s">
        <v>58</v>
      </c>
      <c r="C18" s="53" t="s">
        <v>94</v>
      </c>
      <c r="D18" s="53" t="s">
        <v>95</v>
      </c>
      <c r="E18" s="53" t="s">
        <v>96</v>
      </c>
      <c r="F18" s="53" t="s">
        <v>97</v>
      </c>
      <c r="G18" s="53" t="s">
        <v>64</v>
      </c>
      <c r="H18" s="53" t="s">
        <v>1389</v>
      </c>
    </row>
    <row r="19" spans="1:8" ht="11.25">
      <c r="A19" s="53">
        <v>18</v>
      </c>
      <c r="B19" s="53" t="s">
        <v>58</v>
      </c>
      <c r="C19" s="53" t="s">
        <v>98</v>
      </c>
      <c r="D19" s="53" t="s">
        <v>99</v>
      </c>
      <c r="E19" s="53" t="s">
        <v>100</v>
      </c>
      <c r="F19" s="53" t="s">
        <v>101</v>
      </c>
      <c r="G19" s="53" t="s">
        <v>64</v>
      </c>
      <c r="H19" s="53" t="s">
        <v>1389</v>
      </c>
    </row>
    <row r="20" spans="1:8" ht="11.25">
      <c r="A20" s="53">
        <v>19</v>
      </c>
      <c r="B20" s="53" t="s">
        <v>102</v>
      </c>
      <c r="C20" s="53" t="s">
        <v>104</v>
      </c>
      <c r="D20" s="53" t="s">
        <v>105</v>
      </c>
      <c r="E20" s="53" t="s">
        <v>106</v>
      </c>
      <c r="F20" s="53" t="s">
        <v>107</v>
      </c>
      <c r="G20" s="53" t="s">
        <v>108</v>
      </c>
      <c r="H20" s="53" t="s">
        <v>1389</v>
      </c>
    </row>
    <row r="21" spans="1:8" ht="11.25">
      <c r="A21" s="53">
        <v>20</v>
      </c>
      <c r="B21" s="53" t="s">
        <v>102</v>
      </c>
      <c r="C21" s="53" t="s">
        <v>109</v>
      </c>
      <c r="D21" s="53" t="s">
        <v>110</v>
      </c>
      <c r="E21" s="53" t="s">
        <v>111</v>
      </c>
      <c r="F21" s="53" t="s">
        <v>112</v>
      </c>
      <c r="G21" s="53" t="s">
        <v>108</v>
      </c>
      <c r="H21" s="53" t="s">
        <v>1389</v>
      </c>
    </row>
    <row r="22" spans="1:8" ht="11.25">
      <c r="A22" s="53">
        <v>21</v>
      </c>
      <c r="B22" s="53" t="s">
        <v>102</v>
      </c>
      <c r="C22" s="53" t="s">
        <v>113</v>
      </c>
      <c r="D22" s="53" t="s">
        <v>114</v>
      </c>
      <c r="E22" s="53" t="s">
        <v>115</v>
      </c>
      <c r="F22" s="53" t="s">
        <v>116</v>
      </c>
      <c r="G22" s="53" t="s">
        <v>108</v>
      </c>
      <c r="H22" s="53" t="s">
        <v>1389</v>
      </c>
    </row>
    <row r="23" spans="1:8" ht="11.25">
      <c r="A23" s="53">
        <v>22</v>
      </c>
      <c r="B23" s="53" t="s">
        <v>117</v>
      </c>
      <c r="C23" s="53" t="s">
        <v>119</v>
      </c>
      <c r="D23" s="53" t="s">
        <v>120</v>
      </c>
      <c r="E23" s="53" t="s">
        <v>121</v>
      </c>
      <c r="F23" s="53" t="s">
        <v>122</v>
      </c>
      <c r="G23" s="53" t="s">
        <v>123</v>
      </c>
      <c r="H23" s="53" t="s">
        <v>1389</v>
      </c>
    </row>
    <row r="24" spans="1:8" ht="11.25">
      <c r="A24" s="53">
        <v>23</v>
      </c>
      <c r="B24" s="53" t="s">
        <v>117</v>
      </c>
      <c r="C24" s="53" t="s">
        <v>124</v>
      </c>
      <c r="D24" s="53" t="s">
        <v>125</v>
      </c>
      <c r="E24" s="53" t="s">
        <v>126</v>
      </c>
      <c r="F24" s="53" t="s">
        <v>127</v>
      </c>
      <c r="G24" s="53" t="s">
        <v>123</v>
      </c>
      <c r="H24" s="53" t="s">
        <v>1389</v>
      </c>
    </row>
    <row r="25" spans="1:8" ht="11.25">
      <c r="A25" s="53">
        <v>24</v>
      </c>
      <c r="B25" s="53" t="s">
        <v>117</v>
      </c>
      <c r="C25" s="53" t="s">
        <v>128</v>
      </c>
      <c r="D25" s="53" t="s">
        <v>129</v>
      </c>
      <c r="E25" s="53" t="s">
        <v>130</v>
      </c>
      <c r="F25" s="53" t="s">
        <v>131</v>
      </c>
      <c r="G25" s="53" t="s">
        <v>123</v>
      </c>
      <c r="H25" s="53" t="s">
        <v>1389</v>
      </c>
    </row>
    <row r="26" spans="1:8" ht="11.25">
      <c r="A26" s="53">
        <v>25</v>
      </c>
      <c r="B26" s="53" t="s">
        <v>117</v>
      </c>
      <c r="C26" s="53" t="s">
        <v>132</v>
      </c>
      <c r="D26" s="53" t="s">
        <v>133</v>
      </c>
      <c r="E26" s="53" t="s">
        <v>134</v>
      </c>
      <c r="F26" s="53" t="s">
        <v>135</v>
      </c>
      <c r="G26" s="53" t="s">
        <v>123</v>
      </c>
      <c r="H26" s="53" t="s">
        <v>1389</v>
      </c>
    </row>
    <row r="27" spans="1:8" ht="11.25">
      <c r="A27" s="53">
        <v>26</v>
      </c>
      <c r="B27" s="53" t="s">
        <v>117</v>
      </c>
      <c r="C27" s="53" t="s">
        <v>136</v>
      </c>
      <c r="D27" s="53" t="s">
        <v>137</v>
      </c>
      <c r="E27" s="53" t="s">
        <v>138</v>
      </c>
      <c r="F27" s="53" t="s">
        <v>139</v>
      </c>
      <c r="G27" s="53" t="s">
        <v>123</v>
      </c>
      <c r="H27" s="53" t="s">
        <v>1389</v>
      </c>
    </row>
    <row r="28" spans="1:8" ht="11.25">
      <c r="A28" s="53">
        <v>27</v>
      </c>
      <c r="B28" s="53" t="s">
        <v>117</v>
      </c>
      <c r="C28" s="53" t="s">
        <v>136</v>
      </c>
      <c r="D28" s="53" t="s">
        <v>137</v>
      </c>
      <c r="E28" s="53" t="s">
        <v>140</v>
      </c>
      <c r="F28" s="53" t="s">
        <v>141</v>
      </c>
      <c r="G28" s="53" t="s">
        <v>123</v>
      </c>
      <c r="H28" s="53" t="s">
        <v>1393</v>
      </c>
    </row>
    <row r="29" spans="1:8" ht="11.25">
      <c r="A29" s="53">
        <v>28</v>
      </c>
      <c r="B29" s="53" t="s">
        <v>117</v>
      </c>
      <c r="C29" s="53" t="s">
        <v>142</v>
      </c>
      <c r="D29" s="53" t="s">
        <v>143</v>
      </c>
      <c r="E29" s="53" t="s">
        <v>144</v>
      </c>
      <c r="F29" s="53" t="s">
        <v>145</v>
      </c>
      <c r="G29" s="53" t="s">
        <v>123</v>
      </c>
      <c r="H29" s="53" t="s">
        <v>1389</v>
      </c>
    </row>
    <row r="30" spans="1:8" ht="11.25">
      <c r="A30" s="53">
        <v>29</v>
      </c>
      <c r="B30" s="53" t="s">
        <v>146</v>
      </c>
      <c r="C30" s="53" t="s">
        <v>94</v>
      </c>
      <c r="D30" s="53" t="s">
        <v>148</v>
      </c>
      <c r="E30" s="53" t="s">
        <v>149</v>
      </c>
      <c r="F30" s="53" t="s">
        <v>150</v>
      </c>
      <c r="G30" s="53" t="s">
        <v>151</v>
      </c>
      <c r="H30" s="53" t="s">
        <v>1389</v>
      </c>
    </row>
    <row r="31" spans="1:8" ht="11.25">
      <c r="A31" s="53">
        <v>30</v>
      </c>
      <c r="B31" s="53" t="s">
        <v>146</v>
      </c>
      <c r="C31" s="53" t="s">
        <v>94</v>
      </c>
      <c r="D31" s="53" t="s">
        <v>148</v>
      </c>
      <c r="E31" s="53" t="s">
        <v>152</v>
      </c>
      <c r="F31" s="53" t="s">
        <v>153</v>
      </c>
      <c r="G31" s="53" t="s">
        <v>154</v>
      </c>
      <c r="H31" s="53" t="s">
        <v>1389</v>
      </c>
    </row>
    <row r="32" spans="1:8" ht="11.25">
      <c r="A32" s="53">
        <v>31</v>
      </c>
      <c r="B32" s="53" t="s">
        <v>146</v>
      </c>
      <c r="C32" s="53" t="s">
        <v>1074</v>
      </c>
      <c r="D32" s="53" t="s">
        <v>155</v>
      </c>
      <c r="E32" s="53" t="s">
        <v>156</v>
      </c>
      <c r="F32" s="53" t="s">
        <v>157</v>
      </c>
      <c r="G32" s="53" t="s">
        <v>151</v>
      </c>
      <c r="H32" s="53" t="s">
        <v>1389</v>
      </c>
    </row>
    <row r="33" spans="1:8" ht="11.25">
      <c r="A33" s="53">
        <v>32</v>
      </c>
      <c r="B33" s="53" t="s">
        <v>146</v>
      </c>
      <c r="C33" s="53" t="s">
        <v>158</v>
      </c>
      <c r="D33" s="53" t="s">
        <v>159</v>
      </c>
      <c r="E33" s="53" t="s">
        <v>160</v>
      </c>
      <c r="F33" s="53" t="s">
        <v>161</v>
      </c>
      <c r="G33" s="53" t="s">
        <v>154</v>
      </c>
      <c r="H33" s="53" t="s">
        <v>1389</v>
      </c>
    </row>
    <row r="34" spans="1:8" ht="11.25">
      <c r="A34" s="53">
        <v>33</v>
      </c>
      <c r="B34" s="53" t="s">
        <v>162</v>
      </c>
      <c r="C34" s="53" t="s">
        <v>162</v>
      </c>
      <c r="D34" s="53" t="s">
        <v>163</v>
      </c>
      <c r="E34" s="53" t="s">
        <v>164</v>
      </c>
      <c r="F34" s="53" t="s">
        <v>165</v>
      </c>
      <c r="G34" s="53" t="s">
        <v>166</v>
      </c>
      <c r="H34" s="53" t="s">
        <v>1389</v>
      </c>
    </row>
    <row r="35" spans="1:8" ht="11.25">
      <c r="A35" s="53">
        <v>34</v>
      </c>
      <c r="B35" s="53" t="s">
        <v>162</v>
      </c>
      <c r="C35" s="53" t="s">
        <v>162</v>
      </c>
      <c r="D35" s="53" t="s">
        <v>163</v>
      </c>
      <c r="E35" s="53" t="s">
        <v>167</v>
      </c>
      <c r="F35" s="53" t="s">
        <v>168</v>
      </c>
      <c r="G35" s="53" t="s">
        <v>169</v>
      </c>
      <c r="H35" s="53" t="s">
        <v>1393</v>
      </c>
    </row>
    <row r="36" spans="1:8" ht="11.25">
      <c r="A36" s="53">
        <v>35</v>
      </c>
      <c r="B36" s="53" t="s">
        <v>162</v>
      </c>
      <c r="C36" s="53" t="s">
        <v>162</v>
      </c>
      <c r="D36" s="53" t="s">
        <v>163</v>
      </c>
      <c r="E36" s="53" t="s">
        <v>167</v>
      </c>
      <c r="F36" s="53" t="s">
        <v>168</v>
      </c>
      <c r="G36" s="53" t="s">
        <v>169</v>
      </c>
      <c r="H36" s="53" t="s">
        <v>1391</v>
      </c>
    </row>
    <row r="37" spans="1:8" ht="11.25">
      <c r="A37" s="53">
        <v>36</v>
      </c>
      <c r="B37" s="53" t="s">
        <v>162</v>
      </c>
      <c r="C37" s="53" t="s">
        <v>162</v>
      </c>
      <c r="D37" s="53" t="s">
        <v>163</v>
      </c>
      <c r="E37" s="53" t="s">
        <v>170</v>
      </c>
      <c r="F37" s="53" t="s">
        <v>171</v>
      </c>
      <c r="G37" s="53" t="s">
        <v>166</v>
      </c>
      <c r="H37" s="53" t="s">
        <v>1389</v>
      </c>
    </row>
    <row r="38" spans="1:8" ht="11.25">
      <c r="A38" s="53">
        <v>37</v>
      </c>
      <c r="B38" s="53" t="s">
        <v>162</v>
      </c>
      <c r="C38" s="53" t="s">
        <v>162</v>
      </c>
      <c r="D38" s="53" t="s">
        <v>163</v>
      </c>
      <c r="E38" s="53" t="s">
        <v>172</v>
      </c>
      <c r="F38" s="53" t="s">
        <v>173</v>
      </c>
      <c r="G38" s="53" t="s">
        <v>174</v>
      </c>
      <c r="H38" s="53" t="s">
        <v>1389</v>
      </c>
    </row>
    <row r="39" spans="1:8" ht="11.25">
      <c r="A39" s="53">
        <v>38</v>
      </c>
      <c r="B39" s="53" t="s">
        <v>162</v>
      </c>
      <c r="C39" s="53" t="s">
        <v>162</v>
      </c>
      <c r="D39" s="53" t="s">
        <v>163</v>
      </c>
      <c r="E39" s="53" t="s">
        <v>175</v>
      </c>
      <c r="F39" s="53" t="s">
        <v>176</v>
      </c>
      <c r="G39" s="53" t="s">
        <v>166</v>
      </c>
      <c r="H39" s="53" t="s">
        <v>1392</v>
      </c>
    </row>
    <row r="40" spans="1:8" ht="11.25">
      <c r="A40" s="53">
        <v>39</v>
      </c>
      <c r="B40" s="53" t="s">
        <v>162</v>
      </c>
      <c r="C40" s="53" t="s">
        <v>162</v>
      </c>
      <c r="D40" s="53" t="s">
        <v>163</v>
      </c>
      <c r="E40" s="53" t="s">
        <v>177</v>
      </c>
      <c r="F40" s="53" t="s">
        <v>178</v>
      </c>
      <c r="G40" s="53" t="s">
        <v>123</v>
      </c>
      <c r="H40" s="53" t="s">
        <v>1389</v>
      </c>
    </row>
    <row r="41" spans="1:8" ht="11.25">
      <c r="A41" s="53">
        <v>40</v>
      </c>
      <c r="B41" s="53" t="s">
        <v>162</v>
      </c>
      <c r="C41" s="53" t="s">
        <v>162</v>
      </c>
      <c r="D41" s="53" t="s">
        <v>163</v>
      </c>
      <c r="E41" s="53" t="s">
        <v>179</v>
      </c>
      <c r="F41" s="53" t="s">
        <v>180</v>
      </c>
      <c r="G41" s="53" t="s">
        <v>123</v>
      </c>
      <c r="H41" s="53" t="s">
        <v>1389</v>
      </c>
    </row>
    <row r="42" spans="1:8" ht="11.25">
      <c r="A42" s="53">
        <v>41</v>
      </c>
      <c r="B42" s="53" t="s">
        <v>162</v>
      </c>
      <c r="C42" s="53" t="s">
        <v>162</v>
      </c>
      <c r="D42" s="53" t="s">
        <v>163</v>
      </c>
      <c r="E42" s="53" t="s">
        <v>181</v>
      </c>
      <c r="F42" s="53" t="s">
        <v>182</v>
      </c>
      <c r="G42" s="53" t="s">
        <v>183</v>
      </c>
      <c r="H42" s="53" t="s">
        <v>1389</v>
      </c>
    </row>
    <row r="43" spans="1:8" ht="11.25">
      <c r="A43" s="53">
        <v>42</v>
      </c>
      <c r="B43" s="53" t="s">
        <v>184</v>
      </c>
      <c r="C43" s="53" t="s">
        <v>184</v>
      </c>
      <c r="D43" s="53" t="s">
        <v>185</v>
      </c>
      <c r="E43" s="53" t="s">
        <v>186</v>
      </c>
      <c r="F43" s="53" t="s">
        <v>187</v>
      </c>
      <c r="G43" s="53" t="s">
        <v>188</v>
      </c>
      <c r="H43" s="53" t="s">
        <v>1389</v>
      </c>
    </row>
    <row r="44" spans="1:8" ht="11.25">
      <c r="A44" s="53">
        <v>43</v>
      </c>
      <c r="B44" s="53" t="s">
        <v>184</v>
      </c>
      <c r="C44" s="53" t="s">
        <v>184</v>
      </c>
      <c r="D44" s="53" t="s">
        <v>185</v>
      </c>
      <c r="E44" s="53" t="s">
        <v>189</v>
      </c>
      <c r="F44" s="53" t="s">
        <v>190</v>
      </c>
      <c r="G44" s="53" t="s">
        <v>188</v>
      </c>
      <c r="H44" s="53" t="s">
        <v>1389</v>
      </c>
    </row>
    <row r="45" spans="1:8" ht="11.25">
      <c r="A45" s="53">
        <v>44</v>
      </c>
      <c r="B45" s="53" t="s">
        <v>184</v>
      </c>
      <c r="C45" s="53" t="s">
        <v>184</v>
      </c>
      <c r="D45" s="53" t="s">
        <v>185</v>
      </c>
      <c r="E45" s="53" t="s">
        <v>191</v>
      </c>
      <c r="F45" s="53" t="s">
        <v>192</v>
      </c>
      <c r="G45" s="53" t="s">
        <v>188</v>
      </c>
      <c r="H45" s="53" t="s">
        <v>906</v>
      </c>
    </row>
    <row r="46" spans="1:8" ht="11.25">
      <c r="A46" s="53">
        <v>45</v>
      </c>
      <c r="B46" s="53" t="s">
        <v>184</v>
      </c>
      <c r="C46" s="53" t="s">
        <v>184</v>
      </c>
      <c r="D46" s="53" t="s">
        <v>185</v>
      </c>
      <c r="E46" s="53" t="s">
        <v>193</v>
      </c>
      <c r="F46" s="53" t="s">
        <v>194</v>
      </c>
      <c r="G46" s="53" t="s">
        <v>154</v>
      </c>
      <c r="H46" s="53" t="s">
        <v>1389</v>
      </c>
    </row>
    <row r="47" spans="1:8" ht="11.25">
      <c r="A47" s="53">
        <v>46</v>
      </c>
      <c r="B47" s="53" t="s">
        <v>184</v>
      </c>
      <c r="C47" s="53" t="s">
        <v>184</v>
      </c>
      <c r="D47" s="53" t="s">
        <v>185</v>
      </c>
      <c r="E47" s="53" t="s">
        <v>195</v>
      </c>
      <c r="F47" s="53" t="s">
        <v>196</v>
      </c>
      <c r="G47" s="53" t="s">
        <v>188</v>
      </c>
      <c r="H47" s="53" t="s">
        <v>1392</v>
      </c>
    </row>
    <row r="48" spans="1:8" ht="11.25">
      <c r="A48" s="53">
        <v>47</v>
      </c>
      <c r="B48" s="53" t="s">
        <v>184</v>
      </c>
      <c r="C48" s="53" t="s">
        <v>184</v>
      </c>
      <c r="D48" s="53" t="s">
        <v>185</v>
      </c>
      <c r="E48" s="53" t="s">
        <v>197</v>
      </c>
      <c r="F48" s="53" t="s">
        <v>198</v>
      </c>
      <c r="G48" s="53" t="s">
        <v>188</v>
      </c>
      <c r="H48" s="53" t="s">
        <v>1392</v>
      </c>
    </row>
    <row r="49" spans="1:8" ht="11.25">
      <c r="A49" s="53">
        <v>48</v>
      </c>
      <c r="B49" s="53" t="s">
        <v>184</v>
      </c>
      <c r="C49" s="53" t="s">
        <v>184</v>
      </c>
      <c r="D49" s="53" t="s">
        <v>185</v>
      </c>
      <c r="E49" s="53" t="s">
        <v>199</v>
      </c>
      <c r="F49" s="53" t="s">
        <v>200</v>
      </c>
      <c r="G49" s="53" t="s">
        <v>201</v>
      </c>
      <c r="H49" s="53" t="s">
        <v>1389</v>
      </c>
    </row>
    <row r="50" spans="1:8" ht="11.25">
      <c r="A50" s="53">
        <v>49</v>
      </c>
      <c r="B50" s="53" t="s">
        <v>184</v>
      </c>
      <c r="C50" s="53" t="s">
        <v>184</v>
      </c>
      <c r="D50" s="53" t="s">
        <v>185</v>
      </c>
      <c r="E50" s="53" t="s">
        <v>202</v>
      </c>
      <c r="F50" s="53" t="s">
        <v>203</v>
      </c>
      <c r="G50" s="53" t="s">
        <v>169</v>
      </c>
      <c r="H50" s="53" t="s">
        <v>1391</v>
      </c>
    </row>
    <row r="51" spans="1:8" ht="11.25">
      <c r="A51" s="53">
        <v>50</v>
      </c>
      <c r="B51" s="53" t="s">
        <v>184</v>
      </c>
      <c r="C51" s="53" t="s">
        <v>184</v>
      </c>
      <c r="D51" s="53" t="s">
        <v>185</v>
      </c>
      <c r="E51" s="53" t="s">
        <v>202</v>
      </c>
      <c r="F51" s="53" t="s">
        <v>203</v>
      </c>
      <c r="G51" s="53" t="s">
        <v>169</v>
      </c>
      <c r="H51" s="53" t="s">
        <v>1393</v>
      </c>
    </row>
    <row r="52" spans="1:8" ht="11.25">
      <c r="A52" s="53">
        <v>51</v>
      </c>
      <c r="B52" s="53" t="s">
        <v>184</v>
      </c>
      <c r="C52" s="53" t="s">
        <v>184</v>
      </c>
      <c r="D52" s="53" t="s">
        <v>185</v>
      </c>
      <c r="E52" s="53" t="s">
        <v>204</v>
      </c>
      <c r="F52" s="53" t="s">
        <v>205</v>
      </c>
      <c r="G52" s="53" t="s">
        <v>151</v>
      </c>
      <c r="H52" s="53" t="s">
        <v>1389</v>
      </c>
    </row>
    <row r="53" spans="1:8" ht="11.25">
      <c r="A53" s="53">
        <v>52</v>
      </c>
      <c r="B53" s="53" t="s">
        <v>184</v>
      </c>
      <c r="C53" s="53" t="s">
        <v>184</v>
      </c>
      <c r="D53" s="53" t="s">
        <v>185</v>
      </c>
      <c r="E53" s="53" t="s">
        <v>206</v>
      </c>
      <c r="F53" s="53" t="s">
        <v>207</v>
      </c>
      <c r="G53" s="53" t="s">
        <v>151</v>
      </c>
      <c r="H53" s="53" t="s">
        <v>1389</v>
      </c>
    </row>
    <row r="54" spans="1:8" ht="11.25">
      <c r="A54" s="53">
        <v>53</v>
      </c>
      <c r="B54" s="53" t="s">
        <v>184</v>
      </c>
      <c r="C54" s="53" t="s">
        <v>184</v>
      </c>
      <c r="D54" s="53" t="s">
        <v>185</v>
      </c>
      <c r="E54" s="53" t="s">
        <v>208</v>
      </c>
      <c r="F54" s="53" t="s">
        <v>209</v>
      </c>
      <c r="G54" s="53" t="s">
        <v>188</v>
      </c>
      <c r="H54" s="53" t="s">
        <v>1392</v>
      </c>
    </row>
    <row r="55" spans="1:8" ht="11.25">
      <c r="A55" s="53">
        <v>54</v>
      </c>
      <c r="B55" s="53" t="s">
        <v>184</v>
      </c>
      <c r="C55" s="53" t="s">
        <v>184</v>
      </c>
      <c r="D55" s="53" t="s">
        <v>185</v>
      </c>
      <c r="E55" s="53" t="s">
        <v>210</v>
      </c>
      <c r="F55" s="53" t="s">
        <v>211</v>
      </c>
      <c r="G55" s="53" t="s">
        <v>154</v>
      </c>
      <c r="H55" s="53" t="s">
        <v>1389</v>
      </c>
    </row>
    <row r="56" spans="1:8" ht="11.25">
      <c r="A56" s="53">
        <v>55</v>
      </c>
      <c r="B56" s="53" t="s">
        <v>184</v>
      </c>
      <c r="C56" s="53" t="s">
        <v>184</v>
      </c>
      <c r="D56" s="53" t="s">
        <v>185</v>
      </c>
      <c r="E56" s="53" t="s">
        <v>73</v>
      </c>
      <c r="F56" s="53" t="s">
        <v>74</v>
      </c>
      <c r="G56" s="53" t="s">
        <v>75</v>
      </c>
      <c r="H56" s="53" t="s">
        <v>1389</v>
      </c>
    </row>
    <row r="57" spans="1:8" ht="11.25">
      <c r="A57" s="53">
        <v>56</v>
      </c>
      <c r="B57" s="53" t="s">
        <v>184</v>
      </c>
      <c r="C57" s="53" t="s">
        <v>184</v>
      </c>
      <c r="D57" s="53" t="s">
        <v>185</v>
      </c>
      <c r="E57" s="53" t="s">
        <v>212</v>
      </c>
      <c r="F57" s="53" t="s">
        <v>213</v>
      </c>
      <c r="G57" s="53" t="s">
        <v>188</v>
      </c>
      <c r="H57" s="53" t="s">
        <v>1389</v>
      </c>
    </row>
    <row r="58" spans="1:8" ht="11.25">
      <c r="A58" s="53">
        <v>57</v>
      </c>
      <c r="B58" s="53" t="s">
        <v>214</v>
      </c>
      <c r="C58" s="53" t="s">
        <v>214</v>
      </c>
      <c r="D58" s="53" t="s">
        <v>215</v>
      </c>
      <c r="E58" s="53" t="s">
        <v>216</v>
      </c>
      <c r="F58" s="53" t="s">
        <v>217</v>
      </c>
      <c r="G58" s="53" t="s">
        <v>218</v>
      </c>
      <c r="H58" s="53" t="s">
        <v>1389</v>
      </c>
    </row>
    <row r="59" spans="1:8" ht="11.25">
      <c r="A59" s="53">
        <v>58</v>
      </c>
      <c r="B59" s="53" t="s">
        <v>214</v>
      </c>
      <c r="C59" s="53" t="s">
        <v>214</v>
      </c>
      <c r="D59" s="53" t="s">
        <v>215</v>
      </c>
      <c r="E59" s="53" t="s">
        <v>219</v>
      </c>
      <c r="F59" s="53" t="s">
        <v>220</v>
      </c>
      <c r="G59" s="53" t="s">
        <v>221</v>
      </c>
      <c r="H59" s="53" t="s">
        <v>1389</v>
      </c>
    </row>
    <row r="60" spans="1:8" ht="11.25">
      <c r="A60" s="53">
        <v>59</v>
      </c>
      <c r="B60" s="53" t="s">
        <v>214</v>
      </c>
      <c r="C60" s="53" t="s">
        <v>214</v>
      </c>
      <c r="D60" s="53" t="s">
        <v>215</v>
      </c>
      <c r="E60" s="53" t="s">
        <v>222</v>
      </c>
      <c r="F60" s="53" t="s">
        <v>223</v>
      </c>
      <c r="G60" s="53" t="s">
        <v>224</v>
      </c>
      <c r="H60" s="53" t="s">
        <v>906</v>
      </c>
    </row>
    <row r="61" spans="1:8" ht="11.25">
      <c r="A61" s="53">
        <v>60</v>
      </c>
      <c r="B61" s="53" t="s">
        <v>214</v>
      </c>
      <c r="C61" s="53" t="s">
        <v>214</v>
      </c>
      <c r="D61" s="53" t="s">
        <v>215</v>
      </c>
      <c r="E61" s="53" t="s">
        <v>225</v>
      </c>
      <c r="F61" s="53" t="s">
        <v>226</v>
      </c>
      <c r="G61" s="53" t="s">
        <v>227</v>
      </c>
      <c r="H61" s="53" t="s">
        <v>1389</v>
      </c>
    </row>
    <row r="62" spans="1:8" ht="11.25">
      <c r="A62" s="53">
        <v>61</v>
      </c>
      <c r="B62" s="53" t="s">
        <v>214</v>
      </c>
      <c r="C62" s="53" t="s">
        <v>214</v>
      </c>
      <c r="D62" s="53" t="s">
        <v>215</v>
      </c>
      <c r="E62" s="53" t="s">
        <v>228</v>
      </c>
      <c r="F62" s="53" t="s">
        <v>229</v>
      </c>
      <c r="G62" s="53" t="s">
        <v>230</v>
      </c>
      <c r="H62" s="53" t="s">
        <v>906</v>
      </c>
    </row>
    <row r="63" spans="1:8" ht="11.25">
      <c r="A63" s="53">
        <v>62</v>
      </c>
      <c r="B63" s="53" t="s">
        <v>214</v>
      </c>
      <c r="C63" s="53" t="s">
        <v>214</v>
      </c>
      <c r="D63" s="53" t="s">
        <v>215</v>
      </c>
      <c r="E63" s="53" t="s">
        <v>231</v>
      </c>
      <c r="F63" s="53" t="s">
        <v>232</v>
      </c>
      <c r="G63" s="53" t="s">
        <v>233</v>
      </c>
      <c r="H63" s="53" t="s">
        <v>906</v>
      </c>
    </row>
    <row r="64" spans="1:8" ht="11.25">
      <c r="A64" s="53">
        <v>63</v>
      </c>
      <c r="B64" s="53" t="s">
        <v>214</v>
      </c>
      <c r="C64" s="53" t="s">
        <v>214</v>
      </c>
      <c r="D64" s="53" t="s">
        <v>215</v>
      </c>
      <c r="E64" s="53" t="s">
        <v>234</v>
      </c>
      <c r="F64" s="53" t="s">
        <v>235</v>
      </c>
      <c r="G64" s="53" t="s">
        <v>72</v>
      </c>
      <c r="H64" s="53" t="s">
        <v>1393</v>
      </c>
    </row>
    <row r="65" spans="1:8" ht="11.25">
      <c r="A65" s="53">
        <v>64</v>
      </c>
      <c r="B65" s="53" t="s">
        <v>214</v>
      </c>
      <c r="C65" s="53" t="s">
        <v>214</v>
      </c>
      <c r="D65" s="53" t="s">
        <v>215</v>
      </c>
      <c r="E65" s="53" t="s">
        <v>65</v>
      </c>
      <c r="F65" s="53" t="s">
        <v>1046</v>
      </c>
      <c r="G65" s="53" t="s">
        <v>66</v>
      </c>
      <c r="H65" s="53" t="s">
        <v>1389</v>
      </c>
    </row>
    <row r="66" spans="1:8" ht="11.25">
      <c r="A66" s="53">
        <v>65</v>
      </c>
      <c r="B66" s="53" t="s">
        <v>214</v>
      </c>
      <c r="C66" s="53" t="s">
        <v>214</v>
      </c>
      <c r="D66" s="53" t="s">
        <v>215</v>
      </c>
      <c r="E66" s="53" t="s">
        <v>236</v>
      </c>
      <c r="F66" s="53" t="s">
        <v>237</v>
      </c>
      <c r="G66" s="53" t="s">
        <v>218</v>
      </c>
      <c r="H66" s="53" t="s">
        <v>1389</v>
      </c>
    </row>
    <row r="67" spans="1:8" ht="11.25">
      <c r="A67" s="53">
        <v>66</v>
      </c>
      <c r="B67" s="53" t="s">
        <v>214</v>
      </c>
      <c r="C67" s="53" t="s">
        <v>214</v>
      </c>
      <c r="D67" s="53" t="s">
        <v>215</v>
      </c>
      <c r="E67" s="53" t="s">
        <v>238</v>
      </c>
      <c r="F67" s="53" t="s">
        <v>239</v>
      </c>
      <c r="G67" s="53" t="s">
        <v>230</v>
      </c>
      <c r="H67" s="53" t="s">
        <v>1389</v>
      </c>
    </row>
    <row r="68" spans="1:8" ht="11.25">
      <c r="A68" s="53">
        <v>67</v>
      </c>
      <c r="B68" s="53" t="s">
        <v>214</v>
      </c>
      <c r="C68" s="53" t="s">
        <v>214</v>
      </c>
      <c r="D68" s="53" t="s">
        <v>215</v>
      </c>
      <c r="E68" s="53" t="s">
        <v>240</v>
      </c>
      <c r="F68" s="53" t="s">
        <v>241</v>
      </c>
      <c r="G68" s="53" t="s">
        <v>230</v>
      </c>
      <c r="H68" s="53" t="s">
        <v>1389</v>
      </c>
    </row>
    <row r="69" spans="1:8" ht="11.25">
      <c r="A69" s="53">
        <v>68</v>
      </c>
      <c r="B69" s="53" t="s">
        <v>214</v>
      </c>
      <c r="C69" s="53" t="s">
        <v>214</v>
      </c>
      <c r="D69" s="53" t="s">
        <v>215</v>
      </c>
      <c r="E69" s="53" t="s">
        <v>242</v>
      </c>
      <c r="F69" s="53" t="s">
        <v>243</v>
      </c>
      <c r="G69" s="53" t="s">
        <v>72</v>
      </c>
      <c r="H69" s="53" t="s">
        <v>1393</v>
      </c>
    </row>
    <row r="70" spans="1:8" ht="11.25">
      <c r="A70" s="53">
        <v>69</v>
      </c>
      <c r="B70" s="53" t="s">
        <v>214</v>
      </c>
      <c r="C70" s="53" t="s">
        <v>214</v>
      </c>
      <c r="D70" s="53" t="s">
        <v>215</v>
      </c>
      <c r="E70" s="53" t="s">
        <v>244</v>
      </c>
      <c r="F70" s="53" t="s">
        <v>245</v>
      </c>
      <c r="G70" s="53" t="s">
        <v>72</v>
      </c>
      <c r="H70" s="53" t="s">
        <v>1389</v>
      </c>
    </row>
    <row r="71" spans="1:8" ht="11.25">
      <c r="A71" s="53">
        <v>70</v>
      </c>
      <c r="B71" s="53" t="s">
        <v>214</v>
      </c>
      <c r="C71" s="53" t="s">
        <v>214</v>
      </c>
      <c r="D71" s="53" t="s">
        <v>215</v>
      </c>
      <c r="E71" s="53" t="s">
        <v>246</v>
      </c>
      <c r="F71" s="53" t="s">
        <v>247</v>
      </c>
      <c r="G71" s="53" t="s">
        <v>69</v>
      </c>
      <c r="H71" s="53" t="s">
        <v>1389</v>
      </c>
    </row>
    <row r="72" spans="1:8" ht="11.25">
      <c r="A72" s="53">
        <v>71</v>
      </c>
      <c r="B72" s="53" t="s">
        <v>214</v>
      </c>
      <c r="C72" s="53" t="s">
        <v>214</v>
      </c>
      <c r="D72" s="53" t="s">
        <v>215</v>
      </c>
      <c r="E72" s="53" t="s">
        <v>248</v>
      </c>
      <c r="F72" s="53" t="s">
        <v>249</v>
      </c>
      <c r="G72" s="53" t="s">
        <v>75</v>
      </c>
      <c r="H72" s="53" t="s">
        <v>1389</v>
      </c>
    </row>
    <row r="73" spans="1:8" ht="11.25">
      <c r="A73" s="53">
        <v>72</v>
      </c>
      <c r="B73" s="53" t="s">
        <v>214</v>
      </c>
      <c r="C73" s="53" t="s">
        <v>214</v>
      </c>
      <c r="D73" s="53" t="s">
        <v>215</v>
      </c>
      <c r="E73" s="53" t="s">
        <v>250</v>
      </c>
      <c r="F73" s="53" t="s">
        <v>251</v>
      </c>
      <c r="G73" s="53" t="s">
        <v>252</v>
      </c>
      <c r="H73" s="53" t="s">
        <v>1389</v>
      </c>
    </row>
    <row r="74" spans="1:8" ht="11.25">
      <c r="A74" s="53">
        <v>73</v>
      </c>
      <c r="B74" s="53" t="s">
        <v>214</v>
      </c>
      <c r="C74" s="53" t="s">
        <v>214</v>
      </c>
      <c r="D74" s="53" t="s">
        <v>215</v>
      </c>
      <c r="E74" s="53" t="s">
        <v>253</v>
      </c>
      <c r="F74" s="53" t="s">
        <v>254</v>
      </c>
      <c r="G74" s="53" t="s">
        <v>75</v>
      </c>
      <c r="H74" s="53" t="s">
        <v>1389</v>
      </c>
    </row>
    <row r="75" spans="1:8" ht="11.25">
      <c r="A75" s="53">
        <v>74</v>
      </c>
      <c r="B75" s="53" t="s">
        <v>214</v>
      </c>
      <c r="C75" s="53" t="s">
        <v>214</v>
      </c>
      <c r="D75" s="53" t="s">
        <v>215</v>
      </c>
      <c r="E75" s="53" t="s">
        <v>255</v>
      </c>
      <c r="F75" s="53" t="s">
        <v>256</v>
      </c>
      <c r="G75" s="53" t="s">
        <v>257</v>
      </c>
      <c r="H75" s="53" t="s">
        <v>1389</v>
      </c>
    </row>
    <row r="76" spans="1:8" ht="11.25">
      <c r="A76" s="53">
        <v>75</v>
      </c>
      <c r="B76" s="53" t="s">
        <v>214</v>
      </c>
      <c r="C76" s="53" t="s">
        <v>214</v>
      </c>
      <c r="D76" s="53" t="s">
        <v>215</v>
      </c>
      <c r="E76" s="53" t="s">
        <v>258</v>
      </c>
      <c r="F76" s="53" t="s">
        <v>259</v>
      </c>
      <c r="G76" s="53" t="s">
        <v>230</v>
      </c>
      <c r="H76" s="53" t="s">
        <v>1389</v>
      </c>
    </row>
    <row r="77" spans="1:8" ht="11.25">
      <c r="A77" s="53">
        <v>76</v>
      </c>
      <c r="B77" s="53" t="s">
        <v>214</v>
      </c>
      <c r="C77" s="53" t="s">
        <v>214</v>
      </c>
      <c r="D77" s="53" t="s">
        <v>215</v>
      </c>
      <c r="E77" s="53" t="s">
        <v>260</v>
      </c>
      <c r="F77" s="53" t="s">
        <v>261</v>
      </c>
      <c r="G77" s="53" t="s">
        <v>218</v>
      </c>
      <c r="H77" s="53" t="s">
        <v>1389</v>
      </c>
    </row>
    <row r="78" spans="1:8" ht="11.25">
      <c r="A78" s="53">
        <v>77</v>
      </c>
      <c r="B78" s="53" t="s">
        <v>214</v>
      </c>
      <c r="C78" s="53" t="s">
        <v>214</v>
      </c>
      <c r="D78" s="53" t="s">
        <v>215</v>
      </c>
      <c r="E78" s="53" t="s">
        <v>262</v>
      </c>
      <c r="F78" s="53" t="s">
        <v>263</v>
      </c>
      <c r="G78" s="53" t="s">
        <v>169</v>
      </c>
      <c r="H78" s="53" t="s">
        <v>1389</v>
      </c>
    </row>
    <row r="79" spans="1:8" ht="11.25">
      <c r="A79" s="53">
        <v>78</v>
      </c>
      <c r="B79" s="53" t="s">
        <v>214</v>
      </c>
      <c r="C79" s="53" t="s">
        <v>214</v>
      </c>
      <c r="D79" s="53" t="s">
        <v>215</v>
      </c>
      <c r="E79" s="53" t="s">
        <v>264</v>
      </c>
      <c r="F79" s="53" t="s">
        <v>265</v>
      </c>
      <c r="G79" s="53" t="s">
        <v>169</v>
      </c>
      <c r="H79" s="53" t="s">
        <v>1389</v>
      </c>
    </row>
    <row r="80" spans="1:8" ht="11.25">
      <c r="A80" s="53">
        <v>79</v>
      </c>
      <c r="B80" s="53" t="s">
        <v>214</v>
      </c>
      <c r="C80" s="53" t="s">
        <v>214</v>
      </c>
      <c r="D80" s="53" t="s">
        <v>215</v>
      </c>
      <c r="E80" s="53" t="s">
        <v>266</v>
      </c>
      <c r="F80" s="53" t="s">
        <v>267</v>
      </c>
      <c r="G80" s="53" t="s">
        <v>72</v>
      </c>
      <c r="H80" s="53" t="s">
        <v>1389</v>
      </c>
    </row>
    <row r="81" spans="1:8" ht="11.25">
      <c r="A81" s="53">
        <v>80</v>
      </c>
      <c r="B81" s="53" t="s">
        <v>214</v>
      </c>
      <c r="C81" s="53" t="s">
        <v>214</v>
      </c>
      <c r="D81" s="53" t="s">
        <v>215</v>
      </c>
      <c r="E81" s="53" t="s">
        <v>268</v>
      </c>
      <c r="F81" s="53" t="s">
        <v>269</v>
      </c>
      <c r="G81" s="53" t="s">
        <v>218</v>
      </c>
      <c r="H81" s="53" t="s">
        <v>1389</v>
      </c>
    </row>
    <row r="82" spans="1:8" ht="11.25">
      <c r="A82" s="53">
        <v>81</v>
      </c>
      <c r="B82" s="53" t="s">
        <v>214</v>
      </c>
      <c r="C82" s="53" t="s">
        <v>214</v>
      </c>
      <c r="D82" s="53" t="s">
        <v>215</v>
      </c>
      <c r="E82" s="53" t="s">
        <v>270</v>
      </c>
      <c r="F82" s="53" t="s">
        <v>271</v>
      </c>
      <c r="G82" s="53" t="s">
        <v>218</v>
      </c>
      <c r="H82" s="53" t="s">
        <v>1389</v>
      </c>
    </row>
    <row r="83" spans="1:8" ht="11.25">
      <c r="A83" s="53">
        <v>82</v>
      </c>
      <c r="B83" s="53" t="s">
        <v>214</v>
      </c>
      <c r="C83" s="53" t="s">
        <v>214</v>
      </c>
      <c r="D83" s="53" t="s">
        <v>215</v>
      </c>
      <c r="E83" s="53" t="s">
        <v>272</v>
      </c>
      <c r="F83" s="53" t="s">
        <v>273</v>
      </c>
      <c r="G83" s="53" t="s">
        <v>72</v>
      </c>
      <c r="H83" s="53" t="s">
        <v>1389</v>
      </c>
    </row>
    <row r="84" spans="1:8" ht="11.25">
      <c r="A84" s="53">
        <v>83</v>
      </c>
      <c r="B84" s="53" t="s">
        <v>214</v>
      </c>
      <c r="C84" s="53" t="s">
        <v>214</v>
      </c>
      <c r="D84" s="53" t="s">
        <v>215</v>
      </c>
      <c r="E84" s="53" t="s">
        <v>274</v>
      </c>
      <c r="F84" s="53" t="s">
        <v>275</v>
      </c>
      <c r="G84" s="53" t="s">
        <v>276</v>
      </c>
      <c r="H84" s="53" t="s">
        <v>1389</v>
      </c>
    </row>
    <row r="85" spans="1:8" ht="11.25">
      <c r="A85" s="53">
        <v>84</v>
      </c>
      <c r="B85" s="53" t="s">
        <v>214</v>
      </c>
      <c r="C85" s="53" t="s">
        <v>214</v>
      </c>
      <c r="D85" s="53" t="s">
        <v>215</v>
      </c>
      <c r="E85" s="53" t="s">
        <v>277</v>
      </c>
      <c r="F85" s="53" t="s">
        <v>278</v>
      </c>
      <c r="G85" s="53" t="s">
        <v>169</v>
      </c>
      <c r="H85" s="53" t="s">
        <v>1389</v>
      </c>
    </row>
    <row r="86" spans="1:8" ht="11.25">
      <c r="A86" s="53">
        <v>85</v>
      </c>
      <c r="B86" s="53" t="s">
        <v>214</v>
      </c>
      <c r="C86" s="53" t="s">
        <v>214</v>
      </c>
      <c r="D86" s="53" t="s">
        <v>215</v>
      </c>
      <c r="E86" s="53" t="s">
        <v>279</v>
      </c>
      <c r="F86" s="53" t="s">
        <v>280</v>
      </c>
      <c r="G86" s="53" t="s">
        <v>252</v>
      </c>
      <c r="H86" s="53" t="s">
        <v>1393</v>
      </c>
    </row>
    <row r="87" spans="1:8" ht="11.25">
      <c r="A87" s="53">
        <v>86</v>
      </c>
      <c r="B87" s="53" t="s">
        <v>214</v>
      </c>
      <c r="C87" s="53" t="s">
        <v>214</v>
      </c>
      <c r="D87" s="53" t="s">
        <v>215</v>
      </c>
      <c r="E87" s="53" t="s">
        <v>281</v>
      </c>
      <c r="F87" s="53" t="s">
        <v>282</v>
      </c>
      <c r="G87" s="53" t="s">
        <v>230</v>
      </c>
      <c r="H87" s="53" t="s">
        <v>1389</v>
      </c>
    </row>
    <row r="88" spans="1:8" ht="11.25">
      <c r="A88" s="53">
        <v>87</v>
      </c>
      <c r="B88" s="53" t="s">
        <v>214</v>
      </c>
      <c r="C88" s="53" t="s">
        <v>214</v>
      </c>
      <c r="D88" s="53" t="s">
        <v>215</v>
      </c>
      <c r="E88" s="53" t="s">
        <v>283</v>
      </c>
      <c r="F88" s="53" t="s">
        <v>284</v>
      </c>
      <c r="G88" s="53" t="s">
        <v>218</v>
      </c>
      <c r="H88" s="53" t="s">
        <v>1389</v>
      </c>
    </row>
    <row r="89" spans="1:8" ht="11.25">
      <c r="A89" s="53">
        <v>88</v>
      </c>
      <c r="B89" s="53" t="s">
        <v>214</v>
      </c>
      <c r="C89" s="53" t="s">
        <v>214</v>
      </c>
      <c r="D89" s="53" t="s">
        <v>215</v>
      </c>
      <c r="E89" s="53" t="s">
        <v>285</v>
      </c>
      <c r="F89" s="53" t="s">
        <v>286</v>
      </c>
      <c r="G89" s="53" t="s">
        <v>75</v>
      </c>
      <c r="H89" s="53" t="s">
        <v>1389</v>
      </c>
    </row>
    <row r="90" spans="1:8" ht="11.25">
      <c r="A90" s="53">
        <v>89</v>
      </c>
      <c r="B90" s="53" t="s">
        <v>214</v>
      </c>
      <c r="C90" s="53" t="s">
        <v>214</v>
      </c>
      <c r="D90" s="53" t="s">
        <v>215</v>
      </c>
      <c r="E90" s="53" t="s">
        <v>287</v>
      </c>
      <c r="F90" s="53" t="s">
        <v>288</v>
      </c>
      <c r="G90" s="53" t="s">
        <v>230</v>
      </c>
      <c r="H90" s="53" t="s">
        <v>1389</v>
      </c>
    </row>
    <row r="91" spans="1:8" ht="11.25">
      <c r="A91" s="53">
        <v>90</v>
      </c>
      <c r="B91" s="53" t="s">
        <v>214</v>
      </c>
      <c r="C91" s="53" t="s">
        <v>214</v>
      </c>
      <c r="D91" s="53" t="s">
        <v>215</v>
      </c>
      <c r="E91" s="53" t="s">
        <v>289</v>
      </c>
      <c r="F91" s="53" t="s">
        <v>290</v>
      </c>
      <c r="G91" s="53" t="s">
        <v>230</v>
      </c>
      <c r="H91" s="53" t="s">
        <v>1389</v>
      </c>
    </row>
    <row r="92" spans="1:8" ht="11.25">
      <c r="A92" s="53">
        <v>91</v>
      </c>
      <c r="B92" s="53" t="s">
        <v>214</v>
      </c>
      <c r="C92" s="53" t="s">
        <v>214</v>
      </c>
      <c r="D92" s="53" t="s">
        <v>215</v>
      </c>
      <c r="E92" s="53" t="s">
        <v>291</v>
      </c>
      <c r="F92" s="53" t="s">
        <v>292</v>
      </c>
      <c r="G92" s="53" t="s">
        <v>230</v>
      </c>
      <c r="H92" s="53" t="s">
        <v>1389</v>
      </c>
    </row>
    <row r="93" spans="1:8" ht="11.25">
      <c r="A93" s="53">
        <v>92</v>
      </c>
      <c r="B93" s="53" t="s">
        <v>214</v>
      </c>
      <c r="C93" s="53" t="s">
        <v>214</v>
      </c>
      <c r="D93" s="53" t="s">
        <v>215</v>
      </c>
      <c r="E93" s="53" t="s">
        <v>293</v>
      </c>
      <c r="F93" s="53" t="s">
        <v>294</v>
      </c>
      <c r="G93" s="53" t="s">
        <v>75</v>
      </c>
      <c r="H93" s="53" t="s">
        <v>1393</v>
      </c>
    </row>
    <row r="94" spans="1:8" ht="11.25">
      <c r="A94" s="53">
        <v>93</v>
      </c>
      <c r="B94" s="53" t="s">
        <v>214</v>
      </c>
      <c r="C94" s="53" t="s">
        <v>214</v>
      </c>
      <c r="D94" s="53" t="s">
        <v>215</v>
      </c>
      <c r="E94" s="53" t="s">
        <v>295</v>
      </c>
      <c r="F94" s="53" t="s">
        <v>296</v>
      </c>
      <c r="G94" s="53" t="s">
        <v>72</v>
      </c>
      <c r="H94" s="53" t="s">
        <v>1389</v>
      </c>
    </row>
    <row r="95" spans="1:8" ht="11.25">
      <c r="A95" s="53">
        <v>94</v>
      </c>
      <c r="B95" s="53" t="s">
        <v>214</v>
      </c>
      <c r="C95" s="53" t="s">
        <v>214</v>
      </c>
      <c r="D95" s="53" t="s">
        <v>215</v>
      </c>
      <c r="E95" s="53" t="s">
        <v>297</v>
      </c>
      <c r="F95" s="53" t="s">
        <v>298</v>
      </c>
      <c r="G95" s="53" t="s">
        <v>230</v>
      </c>
      <c r="H95" s="53" t="s">
        <v>1389</v>
      </c>
    </row>
    <row r="96" spans="1:8" ht="11.25">
      <c r="A96" s="53">
        <v>95</v>
      </c>
      <c r="B96" s="53" t="s">
        <v>214</v>
      </c>
      <c r="C96" s="53" t="s">
        <v>214</v>
      </c>
      <c r="D96" s="53" t="s">
        <v>215</v>
      </c>
      <c r="E96" s="53" t="s">
        <v>299</v>
      </c>
      <c r="F96" s="53" t="s">
        <v>300</v>
      </c>
      <c r="G96" s="53" t="s">
        <v>72</v>
      </c>
      <c r="H96" s="53" t="s">
        <v>1390</v>
      </c>
    </row>
    <row r="97" spans="1:8" ht="11.25">
      <c r="A97" s="53">
        <v>96</v>
      </c>
      <c r="B97" s="53" t="s">
        <v>214</v>
      </c>
      <c r="C97" s="53" t="s">
        <v>214</v>
      </c>
      <c r="D97" s="53" t="s">
        <v>215</v>
      </c>
      <c r="E97" s="53" t="s">
        <v>301</v>
      </c>
      <c r="F97" s="53" t="s">
        <v>302</v>
      </c>
      <c r="G97" s="53" t="s">
        <v>72</v>
      </c>
      <c r="H97" s="53" t="s">
        <v>1390</v>
      </c>
    </row>
    <row r="98" spans="1:8" ht="11.25">
      <c r="A98" s="53">
        <v>97</v>
      </c>
      <c r="B98" s="53" t="s">
        <v>214</v>
      </c>
      <c r="C98" s="53" t="s">
        <v>214</v>
      </c>
      <c r="D98" s="53" t="s">
        <v>215</v>
      </c>
      <c r="E98" s="53" t="s">
        <v>303</v>
      </c>
      <c r="F98" s="53" t="s">
        <v>304</v>
      </c>
      <c r="G98" s="53" t="s">
        <v>72</v>
      </c>
      <c r="H98" s="53" t="s">
        <v>1393</v>
      </c>
    </row>
    <row r="99" spans="1:8" ht="11.25">
      <c r="A99" s="53">
        <v>98</v>
      </c>
      <c r="B99" s="53" t="s">
        <v>214</v>
      </c>
      <c r="C99" s="53" t="s">
        <v>214</v>
      </c>
      <c r="D99" s="53" t="s">
        <v>215</v>
      </c>
      <c r="E99" s="53" t="s">
        <v>305</v>
      </c>
      <c r="F99" s="53" t="s">
        <v>306</v>
      </c>
      <c r="G99" s="53" t="s">
        <v>230</v>
      </c>
      <c r="H99" s="53" t="s">
        <v>1389</v>
      </c>
    </row>
    <row r="100" spans="1:8" ht="11.25">
      <c r="A100" s="53">
        <v>99</v>
      </c>
      <c r="B100" s="53" t="s">
        <v>214</v>
      </c>
      <c r="C100" s="53" t="s">
        <v>214</v>
      </c>
      <c r="D100" s="53" t="s">
        <v>215</v>
      </c>
      <c r="E100" s="53" t="s">
        <v>307</v>
      </c>
      <c r="F100" s="53" t="s">
        <v>308</v>
      </c>
      <c r="G100" s="53" t="s">
        <v>72</v>
      </c>
      <c r="H100" s="53" t="s">
        <v>1389</v>
      </c>
    </row>
    <row r="101" spans="1:8" ht="11.25">
      <c r="A101" s="53">
        <v>100</v>
      </c>
      <c r="B101" s="53" t="s">
        <v>214</v>
      </c>
      <c r="C101" s="53" t="s">
        <v>214</v>
      </c>
      <c r="D101" s="53" t="s">
        <v>215</v>
      </c>
      <c r="E101" s="53" t="s">
        <v>309</v>
      </c>
      <c r="F101" s="53" t="s">
        <v>310</v>
      </c>
      <c r="G101" s="53" t="s">
        <v>230</v>
      </c>
      <c r="H101" s="53" t="s">
        <v>1393</v>
      </c>
    </row>
    <row r="102" spans="1:8" ht="11.25">
      <c r="A102" s="53">
        <v>101</v>
      </c>
      <c r="B102" s="53" t="s">
        <v>214</v>
      </c>
      <c r="C102" s="53" t="s">
        <v>214</v>
      </c>
      <c r="D102" s="53" t="s">
        <v>215</v>
      </c>
      <c r="E102" s="53" t="s">
        <v>311</v>
      </c>
      <c r="F102" s="53" t="s">
        <v>312</v>
      </c>
      <c r="G102" s="53" t="s">
        <v>313</v>
      </c>
      <c r="H102" s="53" t="s">
        <v>1389</v>
      </c>
    </row>
    <row r="103" spans="1:8" ht="11.25">
      <c r="A103" s="53">
        <v>102</v>
      </c>
      <c r="B103" s="53" t="s">
        <v>214</v>
      </c>
      <c r="C103" s="53" t="s">
        <v>214</v>
      </c>
      <c r="D103" s="53" t="s">
        <v>215</v>
      </c>
      <c r="E103" s="53" t="s">
        <v>314</v>
      </c>
      <c r="F103" s="53" t="s">
        <v>315</v>
      </c>
      <c r="G103" s="53" t="s">
        <v>72</v>
      </c>
      <c r="H103" s="53" t="s">
        <v>1391</v>
      </c>
    </row>
    <row r="104" spans="1:8" ht="11.25">
      <c r="A104" s="53">
        <v>103</v>
      </c>
      <c r="B104" s="53" t="s">
        <v>214</v>
      </c>
      <c r="C104" s="53" t="s">
        <v>214</v>
      </c>
      <c r="D104" s="53" t="s">
        <v>215</v>
      </c>
      <c r="E104" s="53" t="s">
        <v>316</v>
      </c>
      <c r="F104" s="53" t="s">
        <v>317</v>
      </c>
      <c r="G104" s="53" t="s">
        <v>318</v>
      </c>
      <c r="H104" s="53" t="s">
        <v>1389</v>
      </c>
    </row>
    <row r="105" spans="1:8" ht="11.25">
      <c r="A105" s="53">
        <v>104</v>
      </c>
      <c r="B105" s="53" t="s">
        <v>214</v>
      </c>
      <c r="C105" s="53" t="s">
        <v>214</v>
      </c>
      <c r="D105" s="53" t="s">
        <v>215</v>
      </c>
      <c r="E105" s="53" t="s">
        <v>319</v>
      </c>
      <c r="F105" s="53" t="s">
        <v>320</v>
      </c>
      <c r="G105" s="53" t="s">
        <v>72</v>
      </c>
      <c r="H105" s="53" t="s">
        <v>1389</v>
      </c>
    </row>
    <row r="106" spans="1:8" ht="11.25">
      <c r="A106" s="53">
        <v>105</v>
      </c>
      <c r="B106" s="53" t="s">
        <v>214</v>
      </c>
      <c r="C106" s="53" t="s">
        <v>214</v>
      </c>
      <c r="D106" s="53" t="s">
        <v>215</v>
      </c>
      <c r="E106" s="53" t="s">
        <v>70</v>
      </c>
      <c r="F106" s="53" t="s">
        <v>71</v>
      </c>
      <c r="G106" s="53" t="s">
        <v>72</v>
      </c>
      <c r="H106" s="53" t="s">
        <v>904</v>
      </c>
    </row>
    <row r="107" spans="1:8" ht="11.25">
      <c r="A107" s="53">
        <v>106</v>
      </c>
      <c r="B107" s="53" t="s">
        <v>214</v>
      </c>
      <c r="C107" s="53" t="s">
        <v>214</v>
      </c>
      <c r="D107" s="53" t="s">
        <v>215</v>
      </c>
      <c r="E107" s="53" t="s">
        <v>321</v>
      </c>
      <c r="F107" s="53" t="s">
        <v>322</v>
      </c>
      <c r="G107" s="53" t="s">
        <v>72</v>
      </c>
      <c r="H107" s="53" t="s">
        <v>1389</v>
      </c>
    </row>
    <row r="108" spans="1:8" ht="11.25">
      <c r="A108" s="53">
        <v>107</v>
      </c>
      <c r="B108" s="53" t="s">
        <v>214</v>
      </c>
      <c r="C108" s="53" t="s">
        <v>214</v>
      </c>
      <c r="D108" s="53" t="s">
        <v>215</v>
      </c>
      <c r="E108" s="53" t="s">
        <v>323</v>
      </c>
      <c r="F108" s="53" t="s">
        <v>324</v>
      </c>
      <c r="G108" s="53" t="s">
        <v>75</v>
      </c>
      <c r="H108" s="53" t="s">
        <v>1389</v>
      </c>
    </row>
    <row r="109" spans="1:8" ht="11.25">
      <c r="A109" s="53">
        <v>108</v>
      </c>
      <c r="B109" s="53" t="s">
        <v>214</v>
      </c>
      <c r="C109" s="53" t="s">
        <v>214</v>
      </c>
      <c r="D109" s="53" t="s">
        <v>215</v>
      </c>
      <c r="E109" s="53" t="s">
        <v>325</v>
      </c>
      <c r="F109" s="53" t="s">
        <v>326</v>
      </c>
      <c r="G109" s="53" t="s">
        <v>313</v>
      </c>
      <c r="H109" s="53" t="s">
        <v>1393</v>
      </c>
    </row>
    <row r="110" spans="1:8" ht="11.25">
      <c r="A110" s="53">
        <v>109</v>
      </c>
      <c r="B110" s="53" t="s">
        <v>214</v>
      </c>
      <c r="C110" s="53" t="s">
        <v>214</v>
      </c>
      <c r="D110" s="53" t="s">
        <v>215</v>
      </c>
      <c r="E110" s="53" t="s">
        <v>327</v>
      </c>
      <c r="F110" s="53" t="s">
        <v>328</v>
      </c>
      <c r="G110" s="53" t="s">
        <v>230</v>
      </c>
      <c r="H110" s="53" t="s">
        <v>1389</v>
      </c>
    </row>
    <row r="111" spans="1:8" ht="11.25">
      <c r="A111" s="53">
        <v>110</v>
      </c>
      <c r="B111" s="53" t="s">
        <v>214</v>
      </c>
      <c r="C111" s="53" t="s">
        <v>214</v>
      </c>
      <c r="D111" s="53" t="s">
        <v>215</v>
      </c>
      <c r="E111" s="53" t="s">
        <v>329</v>
      </c>
      <c r="F111" s="53" t="s">
        <v>330</v>
      </c>
      <c r="G111" s="53" t="s">
        <v>252</v>
      </c>
      <c r="H111" s="53" t="s">
        <v>1389</v>
      </c>
    </row>
    <row r="112" spans="1:8" ht="11.25">
      <c r="A112" s="53">
        <v>111</v>
      </c>
      <c r="B112" s="53" t="s">
        <v>214</v>
      </c>
      <c r="C112" s="53" t="s">
        <v>214</v>
      </c>
      <c r="D112" s="53" t="s">
        <v>215</v>
      </c>
      <c r="E112" s="53" t="s">
        <v>331</v>
      </c>
      <c r="F112" s="53" t="s">
        <v>332</v>
      </c>
      <c r="G112" s="53" t="s">
        <v>252</v>
      </c>
      <c r="H112" s="53" t="s">
        <v>1389</v>
      </c>
    </row>
    <row r="113" spans="1:8" ht="11.25">
      <c r="A113" s="53">
        <v>112</v>
      </c>
      <c r="B113" s="53" t="s">
        <v>214</v>
      </c>
      <c r="C113" s="53" t="s">
        <v>214</v>
      </c>
      <c r="D113" s="53" t="s">
        <v>215</v>
      </c>
      <c r="E113" s="53" t="s">
        <v>333</v>
      </c>
      <c r="F113" s="53" t="s">
        <v>334</v>
      </c>
      <c r="G113" s="53" t="s">
        <v>230</v>
      </c>
      <c r="H113" s="53" t="s">
        <v>1390</v>
      </c>
    </row>
    <row r="114" spans="1:8" ht="11.25">
      <c r="A114" s="53">
        <v>113</v>
      </c>
      <c r="B114" s="53" t="s">
        <v>214</v>
      </c>
      <c r="C114" s="53" t="s">
        <v>214</v>
      </c>
      <c r="D114" s="53" t="s">
        <v>215</v>
      </c>
      <c r="E114" s="53" t="s">
        <v>335</v>
      </c>
      <c r="F114" s="53" t="s">
        <v>336</v>
      </c>
      <c r="G114" s="53" t="s">
        <v>218</v>
      </c>
      <c r="H114" s="53" t="s">
        <v>1393</v>
      </c>
    </row>
    <row r="115" spans="1:8" ht="11.25">
      <c r="A115" s="53">
        <v>114</v>
      </c>
      <c r="B115" s="53" t="s">
        <v>214</v>
      </c>
      <c r="C115" s="53" t="s">
        <v>214</v>
      </c>
      <c r="D115" s="53" t="s">
        <v>215</v>
      </c>
      <c r="E115" s="53" t="s">
        <v>73</v>
      </c>
      <c r="F115" s="53" t="s">
        <v>74</v>
      </c>
      <c r="G115" s="53" t="s">
        <v>75</v>
      </c>
      <c r="H115" s="53" t="s">
        <v>1389</v>
      </c>
    </row>
    <row r="116" spans="1:8" ht="11.25">
      <c r="A116" s="53">
        <v>115</v>
      </c>
      <c r="B116" s="53" t="s">
        <v>214</v>
      </c>
      <c r="C116" s="53" t="s">
        <v>214</v>
      </c>
      <c r="D116" s="53" t="s">
        <v>215</v>
      </c>
      <c r="E116" s="53" t="s">
        <v>337</v>
      </c>
      <c r="F116" s="53" t="s">
        <v>338</v>
      </c>
      <c r="G116" s="53" t="s">
        <v>252</v>
      </c>
      <c r="H116" s="53" t="s">
        <v>1389</v>
      </c>
    </row>
    <row r="117" spans="1:8" ht="11.25">
      <c r="A117" s="53">
        <v>116</v>
      </c>
      <c r="B117" s="53" t="s">
        <v>214</v>
      </c>
      <c r="C117" s="53" t="s">
        <v>214</v>
      </c>
      <c r="D117" s="53" t="s">
        <v>215</v>
      </c>
      <c r="E117" s="53" t="s">
        <v>339</v>
      </c>
      <c r="F117" s="53" t="s">
        <v>340</v>
      </c>
      <c r="G117" s="53" t="s">
        <v>313</v>
      </c>
      <c r="H117" s="53" t="s">
        <v>1389</v>
      </c>
    </row>
    <row r="118" spans="1:8" ht="11.25">
      <c r="A118" s="53">
        <v>117</v>
      </c>
      <c r="B118" s="53" t="s">
        <v>214</v>
      </c>
      <c r="C118" s="53" t="s">
        <v>214</v>
      </c>
      <c r="D118" s="53" t="s">
        <v>215</v>
      </c>
      <c r="E118" s="53" t="s">
        <v>341</v>
      </c>
      <c r="F118" s="53" t="s">
        <v>342</v>
      </c>
      <c r="G118" s="53" t="s">
        <v>230</v>
      </c>
      <c r="H118" s="53" t="s">
        <v>1389</v>
      </c>
    </row>
    <row r="119" spans="1:8" ht="11.25">
      <c r="A119" s="53">
        <v>118</v>
      </c>
      <c r="B119" s="53" t="s">
        <v>214</v>
      </c>
      <c r="C119" s="53" t="s">
        <v>214</v>
      </c>
      <c r="D119" s="53" t="s">
        <v>215</v>
      </c>
      <c r="E119" s="53" t="s">
        <v>343</v>
      </c>
      <c r="F119" s="53" t="s">
        <v>344</v>
      </c>
      <c r="G119" s="53" t="s">
        <v>230</v>
      </c>
      <c r="H119" s="53" t="s">
        <v>1389</v>
      </c>
    </row>
    <row r="120" spans="1:8" ht="11.25">
      <c r="A120" s="53">
        <v>119</v>
      </c>
      <c r="B120" s="53" t="s">
        <v>214</v>
      </c>
      <c r="C120" s="53" t="s">
        <v>214</v>
      </c>
      <c r="D120" s="53" t="s">
        <v>215</v>
      </c>
      <c r="E120" s="53" t="s">
        <v>345</v>
      </c>
      <c r="F120" s="53" t="s">
        <v>346</v>
      </c>
      <c r="G120" s="53" t="s">
        <v>75</v>
      </c>
      <c r="H120" s="53" t="s">
        <v>1393</v>
      </c>
    </row>
    <row r="121" spans="1:8" ht="11.25">
      <c r="A121" s="53">
        <v>120</v>
      </c>
      <c r="B121" s="53" t="s">
        <v>214</v>
      </c>
      <c r="C121" s="53" t="s">
        <v>214</v>
      </c>
      <c r="D121" s="53" t="s">
        <v>215</v>
      </c>
      <c r="E121" s="53" t="s">
        <v>347</v>
      </c>
      <c r="F121" s="53" t="s">
        <v>348</v>
      </c>
      <c r="G121" s="53" t="s">
        <v>230</v>
      </c>
      <c r="H121" s="53" t="s">
        <v>1389</v>
      </c>
    </row>
    <row r="122" spans="1:8" ht="11.25">
      <c r="A122" s="53">
        <v>121</v>
      </c>
      <c r="B122" s="53" t="s">
        <v>214</v>
      </c>
      <c r="C122" s="53" t="s">
        <v>214</v>
      </c>
      <c r="D122" s="53" t="s">
        <v>215</v>
      </c>
      <c r="E122" s="53" t="s">
        <v>349</v>
      </c>
      <c r="F122" s="53" t="s">
        <v>350</v>
      </c>
      <c r="G122" s="53" t="s">
        <v>351</v>
      </c>
      <c r="H122" s="53" t="s">
        <v>1390</v>
      </c>
    </row>
    <row r="123" spans="1:8" ht="11.25">
      <c r="A123" s="53">
        <v>122</v>
      </c>
      <c r="B123" s="53" t="s">
        <v>214</v>
      </c>
      <c r="C123" s="53" t="s">
        <v>214</v>
      </c>
      <c r="D123" s="53" t="s">
        <v>215</v>
      </c>
      <c r="E123" s="53" t="s">
        <v>352</v>
      </c>
      <c r="F123" s="53" t="s">
        <v>353</v>
      </c>
      <c r="G123" s="53" t="s">
        <v>354</v>
      </c>
      <c r="H123" s="53" t="s">
        <v>1389</v>
      </c>
    </row>
    <row r="124" spans="1:8" ht="11.25">
      <c r="A124" s="53">
        <v>123</v>
      </c>
      <c r="B124" s="53" t="s">
        <v>214</v>
      </c>
      <c r="C124" s="53" t="s">
        <v>214</v>
      </c>
      <c r="D124" s="53" t="s">
        <v>215</v>
      </c>
      <c r="E124" s="53" t="s">
        <v>355</v>
      </c>
      <c r="F124" s="53" t="s">
        <v>356</v>
      </c>
      <c r="G124" s="53" t="s">
        <v>357</v>
      </c>
      <c r="H124" s="53" t="s">
        <v>1389</v>
      </c>
    </row>
    <row r="125" spans="1:8" ht="11.25">
      <c r="A125" s="53">
        <v>124</v>
      </c>
      <c r="B125" s="53" t="s">
        <v>214</v>
      </c>
      <c r="C125" s="53" t="s">
        <v>214</v>
      </c>
      <c r="D125" s="53" t="s">
        <v>215</v>
      </c>
      <c r="E125" s="53" t="s">
        <v>358</v>
      </c>
      <c r="F125" s="53" t="s">
        <v>359</v>
      </c>
      <c r="G125" s="53" t="s">
        <v>360</v>
      </c>
      <c r="H125" s="53" t="s">
        <v>1389</v>
      </c>
    </row>
    <row r="126" spans="1:8" ht="11.25">
      <c r="A126" s="53">
        <v>125</v>
      </c>
      <c r="B126" s="53" t="s">
        <v>214</v>
      </c>
      <c r="C126" s="53" t="s">
        <v>214</v>
      </c>
      <c r="D126" s="53" t="s">
        <v>215</v>
      </c>
      <c r="E126" s="53" t="s">
        <v>361</v>
      </c>
      <c r="F126" s="53" t="s">
        <v>362</v>
      </c>
      <c r="G126" s="53" t="s">
        <v>75</v>
      </c>
      <c r="H126" s="53" t="s">
        <v>1390</v>
      </c>
    </row>
    <row r="127" spans="1:8" ht="11.25">
      <c r="A127" s="53">
        <v>126</v>
      </c>
      <c r="B127" s="53" t="s">
        <v>214</v>
      </c>
      <c r="C127" s="53" t="s">
        <v>214</v>
      </c>
      <c r="D127" s="53" t="s">
        <v>215</v>
      </c>
      <c r="E127" s="53" t="s">
        <v>363</v>
      </c>
      <c r="F127" s="53" t="s">
        <v>364</v>
      </c>
      <c r="G127" s="53" t="s">
        <v>75</v>
      </c>
      <c r="H127" s="53" t="s">
        <v>1390</v>
      </c>
    </row>
    <row r="128" spans="1:8" ht="11.25">
      <c r="A128" s="53">
        <v>127</v>
      </c>
      <c r="B128" s="53" t="s">
        <v>214</v>
      </c>
      <c r="C128" s="53" t="s">
        <v>214</v>
      </c>
      <c r="D128" s="53" t="s">
        <v>215</v>
      </c>
      <c r="E128" s="53" t="s">
        <v>365</v>
      </c>
      <c r="F128" s="53" t="s">
        <v>366</v>
      </c>
      <c r="G128" s="53" t="s">
        <v>75</v>
      </c>
      <c r="H128" s="53" t="s">
        <v>1392</v>
      </c>
    </row>
    <row r="129" spans="1:8" ht="11.25">
      <c r="A129" s="53">
        <v>128</v>
      </c>
      <c r="B129" s="53" t="s">
        <v>214</v>
      </c>
      <c r="C129" s="53" t="s">
        <v>214</v>
      </c>
      <c r="D129" s="53" t="s">
        <v>215</v>
      </c>
      <c r="E129" s="53" t="s">
        <v>367</v>
      </c>
      <c r="F129" s="53" t="s">
        <v>220</v>
      </c>
      <c r="G129" s="53" t="s">
        <v>368</v>
      </c>
      <c r="H129" s="53" t="s">
        <v>1393</v>
      </c>
    </row>
    <row r="130" spans="1:8" ht="11.25">
      <c r="A130" s="53">
        <v>129</v>
      </c>
      <c r="B130" s="53" t="s">
        <v>214</v>
      </c>
      <c r="C130" s="53" t="s">
        <v>214</v>
      </c>
      <c r="D130" s="53" t="s">
        <v>215</v>
      </c>
      <c r="E130" s="53" t="s">
        <v>369</v>
      </c>
      <c r="F130" s="53" t="s">
        <v>220</v>
      </c>
      <c r="G130" s="53" t="s">
        <v>370</v>
      </c>
      <c r="H130" s="53" t="s">
        <v>1389</v>
      </c>
    </row>
    <row r="131" spans="1:8" ht="11.25">
      <c r="A131" s="53">
        <v>130</v>
      </c>
      <c r="B131" s="53" t="s">
        <v>214</v>
      </c>
      <c r="C131" s="53" t="s">
        <v>214</v>
      </c>
      <c r="D131" s="53" t="s">
        <v>215</v>
      </c>
      <c r="E131" s="53" t="s">
        <v>371</v>
      </c>
      <c r="F131" s="53" t="s">
        <v>372</v>
      </c>
      <c r="G131" s="53" t="s">
        <v>373</v>
      </c>
      <c r="H131" s="53" t="s">
        <v>1389</v>
      </c>
    </row>
    <row r="132" spans="1:8" ht="11.25">
      <c r="A132" s="53">
        <v>131</v>
      </c>
      <c r="B132" s="53" t="s">
        <v>214</v>
      </c>
      <c r="C132" s="53" t="s">
        <v>214</v>
      </c>
      <c r="D132" s="53" t="s">
        <v>215</v>
      </c>
      <c r="E132" s="53" t="s">
        <v>374</v>
      </c>
      <c r="F132" s="53" t="s">
        <v>375</v>
      </c>
      <c r="G132" s="53" t="s">
        <v>373</v>
      </c>
      <c r="H132" s="53" t="s">
        <v>1391</v>
      </c>
    </row>
    <row r="133" spans="1:8" ht="11.25">
      <c r="A133" s="53">
        <v>132</v>
      </c>
      <c r="B133" s="53" t="s">
        <v>376</v>
      </c>
      <c r="C133" s="53" t="s">
        <v>376</v>
      </c>
      <c r="D133" s="53" t="s">
        <v>377</v>
      </c>
      <c r="E133" s="53" t="s">
        <v>378</v>
      </c>
      <c r="F133" s="53" t="s">
        <v>379</v>
      </c>
      <c r="G133" s="53" t="s">
        <v>380</v>
      </c>
      <c r="H133" s="53" t="s">
        <v>1389</v>
      </c>
    </row>
    <row r="134" spans="1:8" ht="11.25">
      <c r="A134" s="53">
        <v>133</v>
      </c>
      <c r="B134" s="53" t="s">
        <v>376</v>
      </c>
      <c r="C134" s="53" t="s">
        <v>376</v>
      </c>
      <c r="D134" s="53" t="s">
        <v>377</v>
      </c>
      <c r="E134" s="53" t="s">
        <v>381</v>
      </c>
      <c r="F134" s="53" t="s">
        <v>382</v>
      </c>
      <c r="G134" s="53" t="s">
        <v>313</v>
      </c>
      <c r="H134" s="53" t="s">
        <v>1389</v>
      </c>
    </row>
    <row r="135" spans="1:8" ht="11.25">
      <c r="A135" s="53">
        <v>134</v>
      </c>
      <c r="B135" s="53" t="s">
        <v>376</v>
      </c>
      <c r="C135" s="53" t="s">
        <v>376</v>
      </c>
      <c r="D135" s="53" t="s">
        <v>377</v>
      </c>
      <c r="E135" s="53" t="s">
        <v>383</v>
      </c>
      <c r="F135" s="53" t="s">
        <v>384</v>
      </c>
      <c r="G135" s="53" t="s">
        <v>380</v>
      </c>
      <c r="H135" s="53" t="s">
        <v>1389</v>
      </c>
    </row>
    <row r="136" spans="1:8" ht="11.25">
      <c r="A136" s="53">
        <v>135</v>
      </c>
      <c r="B136" s="53" t="s">
        <v>376</v>
      </c>
      <c r="C136" s="53" t="s">
        <v>376</v>
      </c>
      <c r="D136" s="53" t="s">
        <v>377</v>
      </c>
      <c r="E136" s="53" t="s">
        <v>385</v>
      </c>
      <c r="F136" s="53" t="s">
        <v>386</v>
      </c>
      <c r="G136" s="53" t="s">
        <v>380</v>
      </c>
      <c r="H136" s="53" t="s">
        <v>1389</v>
      </c>
    </row>
    <row r="137" spans="1:8" ht="11.25">
      <c r="A137" s="53">
        <v>136</v>
      </c>
      <c r="B137" s="53" t="s">
        <v>376</v>
      </c>
      <c r="C137" s="53" t="s">
        <v>376</v>
      </c>
      <c r="D137" s="53" t="s">
        <v>377</v>
      </c>
      <c r="E137" s="53" t="s">
        <v>387</v>
      </c>
      <c r="F137" s="53" t="s">
        <v>388</v>
      </c>
      <c r="G137" s="53" t="s">
        <v>380</v>
      </c>
      <c r="H137" s="53" t="s">
        <v>1389</v>
      </c>
    </row>
    <row r="138" spans="1:8" ht="11.25">
      <c r="A138" s="53">
        <v>137</v>
      </c>
      <c r="B138" s="53" t="s">
        <v>376</v>
      </c>
      <c r="C138" s="53" t="s">
        <v>376</v>
      </c>
      <c r="D138" s="53" t="s">
        <v>377</v>
      </c>
      <c r="E138" s="53" t="s">
        <v>389</v>
      </c>
      <c r="F138" s="53" t="s">
        <v>390</v>
      </c>
      <c r="G138" s="53" t="s">
        <v>380</v>
      </c>
      <c r="H138" s="53" t="s">
        <v>1389</v>
      </c>
    </row>
    <row r="139" spans="1:8" ht="11.25">
      <c r="A139" s="53">
        <v>138</v>
      </c>
      <c r="B139" s="53" t="s">
        <v>376</v>
      </c>
      <c r="C139" s="53" t="s">
        <v>376</v>
      </c>
      <c r="D139" s="53" t="s">
        <v>377</v>
      </c>
      <c r="E139" s="53" t="s">
        <v>391</v>
      </c>
      <c r="F139" s="53" t="s">
        <v>392</v>
      </c>
      <c r="G139" s="53" t="s">
        <v>380</v>
      </c>
      <c r="H139" s="53" t="s">
        <v>1389</v>
      </c>
    </row>
    <row r="140" spans="1:8" ht="11.25">
      <c r="A140" s="53">
        <v>139</v>
      </c>
      <c r="B140" s="53" t="s">
        <v>393</v>
      </c>
      <c r="C140" s="53" t="s">
        <v>393</v>
      </c>
      <c r="D140" s="53" t="s">
        <v>394</v>
      </c>
      <c r="E140" s="53" t="s">
        <v>395</v>
      </c>
      <c r="F140" s="53" t="s">
        <v>396</v>
      </c>
      <c r="G140" s="53" t="s">
        <v>397</v>
      </c>
      <c r="H140" s="53" t="s">
        <v>1389</v>
      </c>
    </row>
    <row r="141" spans="1:8" ht="11.25">
      <c r="A141" s="53">
        <v>140</v>
      </c>
      <c r="B141" s="53" t="s">
        <v>393</v>
      </c>
      <c r="C141" s="53" t="s">
        <v>393</v>
      </c>
      <c r="D141" s="53" t="s">
        <v>394</v>
      </c>
      <c r="E141" s="53" t="s">
        <v>398</v>
      </c>
      <c r="F141" s="53" t="s">
        <v>399</v>
      </c>
      <c r="G141" s="53" t="s">
        <v>400</v>
      </c>
      <c r="H141" s="53" t="s">
        <v>1391</v>
      </c>
    </row>
    <row r="142" spans="1:8" ht="11.25">
      <c r="A142" s="53">
        <v>141</v>
      </c>
      <c r="B142" s="53" t="s">
        <v>393</v>
      </c>
      <c r="C142" s="53" t="s">
        <v>393</v>
      </c>
      <c r="D142" s="53" t="s">
        <v>394</v>
      </c>
      <c r="E142" s="53" t="s">
        <v>401</v>
      </c>
      <c r="F142" s="53" t="s">
        <v>402</v>
      </c>
      <c r="G142" s="53" t="s">
        <v>397</v>
      </c>
      <c r="H142" s="53" t="s">
        <v>1392</v>
      </c>
    </row>
    <row r="143" spans="1:8" ht="11.25">
      <c r="A143" s="53">
        <v>142</v>
      </c>
      <c r="B143" s="53" t="s">
        <v>393</v>
      </c>
      <c r="C143" s="53" t="s">
        <v>393</v>
      </c>
      <c r="D143" s="53" t="s">
        <v>394</v>
      </c>
      <c r="E143" s="53" t="s">
        <v>403</v>
      </c>
      <c r="F143" s="53" t="s">
        <v>404</v>
      </c>
      <c r="G143" s="53" t="s">
        <v>397</v>
      </c>
      <c r="H143" s="53" t="s">
        <v>1389</v>
      </c>
    </row>
    <row r="144" spans="1:8" ht="11.25">
      <c r="A144" s="53">
        <v>143</v>
      </c>
      <c r="B144" s="53" t="s">
        <v>393</v>
      </c>
      <c r="C144" s="53" t="s">
        <v>393</v>
      </c>
      <c r="D144" s="53" t="s">
        <v>394</v>
      </c>
      <c r="E144" s="53" t="s">
        <v>405</v>
      </c>
      <c r="F144" s="53" t="s">
        <v>406</v>
      </c>
      <c r="G144" s="53" t="s">
        <v>400</v>
      </c>
      <c r="H144" s="53" t="s">
        <v>1389</v>
      </c>
    </row>
    <row r="145" spans="1:8" ht="11.25">
      <c r="A145" s="53">
        <v>144</v>
      </c>
      <c r="B145" s="53" t="s">
        <v>393</v>
      </c>
      <c r="C145" s="53" t="s">
        <v>393</v>
      </c>
      <c r="D145" s="53" t="s">
        <v>394</v>
      </c>
      <c r="E145" s="53" t="s">
        <v>407</v>
      </c>
      <c r="F145" s="53" t="s">
        <v>408</v>
      </c>
      <c r="G145" s="53" t="s">
        <v>400</v>
      </c>
      <c r="H145" s="53" t="s">
        <v>1392</v>
      </c>
    </row>
    <row r="146" spans="1:8" ht="11.25">
      <c r="A146" s="53">
        <v>145</v>
      </c>
      <c r="B146" s="53" t="s">
        <v>393</v>
      </c>
      <c r="C146" s="53" t="s">
        <v>393</v>
      </c>
      <c r="D146" s="53" t="s">
        <v>394</v>
      </c>
      <c r="E146" s="53" t="s">
        <v>409</v>
      </c>
      <c r="F146" s="53" t="s">
        <v>410</v>
      </c>
      <c r="G146" s="53" t="s">
        <v>400</v>
      </c>
      <c r="H146" s="53" t="s">
        <v>1392</v>
      </c>
    </row>
    <row r="147" spans="1:8" ht="11.25">
      <c r="A147" s="53">
        <v>146</v>
      </c>
      <c r="B147" s="53" t="s">
        <v>393</v>
      </c>
      <c r="C147" s="53" t="s">
        <v>393</v>
      </c>
      <c r="D147" s="53" t="s">
        <v>394</v>
      </c>
      <c r="E147" s="53" t="s">
        <v>411</v>
      </c>
      <c r="F147" s="53" t="s">
        <v>412</v>
      </c>
      <c r="G147" s="53" t="s">
        <v>397</v>
      </c>
      <c r="H147" s="53" t="s">
        <v>1393</v>
      </c>
    </row>
    <row r="148" spans="1:8" ht="11.25">
      <c r="A148" s="53">
        <v>147</v>
      </c>
      <c r="B148" s="53" t="s">
        <v>393</v>
      </c>
      <c r="C148" s="53" t="s">
        <v>393</v>
      </c>
      <c r="D148" s="53" t="s">
        <v>394</v>
      </c>
      <c r="E148" s="53" t="s">
        <v>413</v>
      </c>
      <c r="F148" s="53" t="s">
        <v>414</v>
      </c>
      <c r="G148" s="53" t="s">
        <v>230</v>
      </c>
      <c r="H148" s="53" t="s">
        <v>1393</v>
      </c>
    </row>
    <row r="149" spans="1:8" ht="11.25">
      <c r="A149" s="53">
        <v>148</v>
      </c>
      <c r="B149" s="53" t="s">
        <v>393</v>
      </c>
      <c r="C149" s="53" t="s">
        <v>393</v>
      </c>
      <c r="D149" s="53" t="s">
        <v>394</v>
      </c>
      <c r="E149" s="53" t="s">
        <v>415</v>
      </c>
      <c r="F149" s="53" t="s">
        <v>416</v>
      </c>
      <c r="G149" s="53" t="s">
        <v>397</v>
      </c>
      <c r="H149" s="53" t="s">
        <v>1389</v>
      </c>
    </row>
    <row r="150" spans="1:8" ht="11.25">
      <c r="A150" s="53">
        <v>149</v>
      </c>
      <c r="B150" s="53" t="s">
        <v>393</v>
      </c>
      <c r="C150" s="53" t="s">
        <v>393</v>
      </c>
      <c r="D150" s="53" t="s">
        <v>394</v>
      </c>
      <c r="E150" s="53" t="s">
        <v>417</v>
      </c>
      <c r="F150" s="53" t="s">
        <v>418</v>
      </c>
      <c r="G150" s="53" t="s">
        <v>397</v>
      </c>
      <c r="H150" s="53" t="s">
        <v>1389</v>
      </c>
    </row>
    <row r="151" spans="1:8" ht="11.25">
      <c r="A151" s="53">
        <v>150</v>
      </c>
      <c r="B151" s="53" t="s">
        <v>393</v>
      </c>
      <c r="C151" s="53" t="s">
        <v>393</v>
      </c>
      <c r="D151" s="53" t="s">
        <v>394</v>
      </c>
      <c r="E151" s="53" t="s">
        <v>419</v>
      </c>
      <c r="F151" s="53" t="s">
        <v>420</v>
      </c>
      <c r="G151" s="53" t="s">
        <v>397</v>
      </c>
      <c r="H151" s="53" t="s">
        <v>1392</v>
      </c>
    </row>
    <row r="152" spans="1:8" ht="11.25">
      <c r="A152" s="53">
        <v>151</v>
      </c>
      <c r="B152" s="53" t="s">
        <v>393</v>
      </c>
      <c r="C152" s="53" t="s">
        <v>393</v>
      </c>
      <c r="D152" s="53" t="s">
        <v>394</v>
      </c>
      <c r="E152" s="53" t="s">
        <v>421</v>
      </c>
      <c r="F152" s="53" t="s">
        <v>422</v>
      </c>
      <c r="G152" s="53" t="s">
        <v>397</v>
      </c>
      <c r="H152" s="53" t="s">
        <v>1389</v>
      </c>
    </row>
    <row r="153" spans="1:8" ht="11.25">
      <c r="A153" s="53">
        <v>152</v>
      </c>
      <c r="B153" s="53" t="s">
        <v>393</v>
      </c>
      <c r="C153" s="53" t="s">
        <v>393</v>
      </c>
      <c r="D153" s="53" t="s">
        <v>394</v>
      </c>
      <c r="E153" s="53" t="s">
        <v>423</v>
      </c>
      <c r="F153" s="53" t="s">
        <v>424</v>
      </c>
      <c r="G153" s="53" t="s">
        <v>397</v>
      </c>
      <c r="H153" s="53" t="s">
        <v>1392</v>
      </c>
    </row>
    <row r="154" spans="1:8" ht="11.25">
      <c r="A154" s="53">
        <v>153</v>
      </c>
      <c r="B154" s="53" t="s">
        <v>393</v>
      </c>
      <c r="C154" s="53" t="s">
        <v>393</v>
      </c>
      <c r="D154" s="53" t="s">
        <v>394</v>
      </c>
      <c r="E154" s="53" t="s">
        <v>425</v>
      </c>
      <c r="F154" s="53" t="s">
        <v>426</v>
      </c>
      <c r="G154" s="53" t="s">
        <v>397</v>
      </c>
      <c r="H154" s="53" t="s">
        <v>1389</v>
      </c>
    </row>
    <row r="155" spans="1:8" ht="11.25">
      <c r="A155" s="53">
        <v>154</v>
      </c>
      <c r="B155" s="53" t="s">
        <v>427</v>
      </c>
      <c r="C155" s="53" t="s">
        <v>429</v>
      </c>
      <c r="D155" s="53" t="s">
        <v>430</v>
      </c>
      <c r="E155" s="53" t="s">
        <v>431</v>
      </c>
      <c r="F155" s="53" t="s">
        <v>432</v>
      </c>
      <c r="G155" s="53" t="s">
        <v>433</v>
      </c>
      <c r="H155" s="53" t="s">
        <v>1389</v>
      </c>
    </row>
    <row r="156" spans="1:8" ht="11.25">
      <c r="A156" s="53">
        <v>155</v>
      </c>
      <c r="B156" s="53" t="s">
        <v>434</v>
      </c>
      <c r="C156" s="53" t="s">
        <v>434</v>
      </c>
      <c r="D156" s="53" t="s">
        <v>435</v>
      </c>
      <c r="E156" s="53" t="s">
        <v>436</v>
      </c>
      <c r="F156" s="53" t="s">
        <v>437</v>
      </c>
      <c r="G156" s="53" t="s">
        <v>438</v>
      </c>
      <c r="H156" s="53" t="s">
        <v>1389</v>
      </c>
    </row>
    <row r="157" spans="1:8" ht="11.25">
      <c r="A157" s="53">
        <v>156</v>
      </c>
      <c r="B157" s="53" t="s">
        <v>439</v>
      </c>
      <c r="C157" s="53" t="s">
        <v>441</v>
      </c>
      <c r="D157" s="53" t="s">
        <v>442</v>
      </c>
      <c r="E157" s="53" t="s">
        <v>443</v>
      </c>
      <c r="F157" s="53" t="s">
        <v>444</v>
      </c>
      <c r="G157" s="53" t="s">
        <v>276</v>
      </c>
      <c r="H157" s="53" t="s">
        <v>1389</v>
      </c>
    </row>
    <row r="158" spans="1:8" ht="11.25">
      <c r="A158" s="53">
        <v>157</v>
      </c>
      <c r="B158" s="53" t="s">
        <v>439</v>
      </c>
      <c r="C158" s="53" t="s">
        <v>441</v>
      </c>
      <c r="D158" s="53" t="s">
        <v>442</v>
      </c>
      <c r="E158" s="53" t="s">
        <v>445</v>
      </c>
      <c r="F158" s="53" t="s">
        <v>446</v>
      </c>
      <c r="G158" s="53" t="s">
        <v>276</v>
      </c>
      <c r="H158" s="53" t="s">
        <v>1393</v>
      </c>
    </row>
    <row r="159" spans="1:8" ht="11.25">
      <c r="A159" s="53">
        <v>158</v>
      </c>
      <c r="B159" s="53" t="s">
        <v>439</v>
      </c>
      <c r="C159" s="53" t="s">
        <v>441</v>
      </c>
      <c r="D159" s="53" t="s">
        <v>442</v>
      </c>
      <c r="E159" s="53" t="s">
        <v>447</v>
      </c>
      <c r="F159" s="53" t="s">
        <v>448</v>
      </c>
      <c r="G159" s="53" t="s">
        <v>313</v>
      </c>
      <c r="H159" s="53" t="s">
        <v>1389</v>
      </c>
    </row>
    <row r="160" spans="1:8" ht="11.25">
      <c r="A160" s="53">
        <v>159</v>
      </c>
      <c r="B160" s="53" t="s">
        <v>439</v>
      </c>
      <c r="C160" s="53" t="s">
        <v>439</v>
      </c>
      <c r="D160" s="53" t="s">
        <v>440</v>
      </c>
      <c r="E160" s="53" t="s">
        <v>449</v>
      </c>
      <c r="F160" s="53" t="s">
        <v>450</v>
      </c>
      <c r="G160" s="53" t="s">
        <v>276</v>
      </c>
      <c r="H160" s="53" t="s">
        <v>1389</v>
      </c>
    </row>
    <row r="161" spans="1:8" ht="11.25">
      <c r="A161" s="53">
        <v>160</v>
      </c>
      <c r="B161" s="53" t="s">
        <v>439</v>
      </c>
      <c r="C161" s="53" t="s">
        <v>439</v>
      </c>
      <c r="D161" s="53" t="s">
        <v>440</v>
      </c>
      <c r="E161" s="53" t="s">
        <v>451</v>
      </c>
      <c r="F161" s="53" t="s">
        <v>452</v>
      </c>
      <c r="G161" s="53" t="s">
        <v>313</v>
      </c>
      <c r="H161" s="53" t="s">
        <v>1389</v>
      </c>
    </row>
    <row r="162" spans="1:8" ht="11.25">
      <c r="A162" s="53">
        <v>161</v>
      </c>
      <c r="B162" s="53" t="s">
        <v>439</v>
      </c>
      <c r="C162" s="53" t="s">
        <v>439</v>
      </c>
      <c r="D162" s="53" t="s">
        <v>440</v>
      </c>
      <c r="E162" s="53" t="s">
        <v>453</v>
      </c>
      <c r="F162" s="53" t="s">
        <v>454</v>
      </c>
      <c r="G162" s="53" t="s">
        <v>276</v>
      </c>
      <c r="H162" s="53" t="s">
        <v>1389</v>
      </c>
    </row>
    <row r="163" spans="1:8" ht="11.25">
      <c r="A163" s="53">
        <v>162</v>
      </c>
      <c r="B163" s="53" t="s">
        <v>439</v>
      </c>
      <c r="C163" s="53" t="s">
        <v>455</v>
      </c>
      <c r="D163" s="53" t="s">
        <v>456</v>
      </c>
      <c r="E163" s="53" t="s">
        <v>457</v>
      </c>
      <c r="F163" s="53" t="s">
        <v>458</v>
      </c>
      <c r="G163" s="53" t="s">
        <v>276</v>
      </c>
      <c r="H163" s="53" t="s">
        <v>1389</v>
      </c>
    </row>
    <row r="164" spans="1:8" ht="11.25">
      <c r="A164" s="53">
        <v>163</v>
      </c>
      <c r="B164" s="53" t="s">
        <v>439</v>
      </c>
      <c r="C164" s="53" t="s">
        <v>455</v>
      </c>
      <c r="D164" s="53" t="s">
        <v>456</v>
      </c>
      <c r="E164" s="53" t="s">
        <v>459</v>
      </c>
      <c r="F164" s="53" t="s">
        <v>460</v>
      </c>
      <c r="G164" s="53" t="s">
        <v>276</v>
      </c>
      <c r="H164" s="53" t="s">
        <v>1390</v>
      </c>
    </row>
    <row r="165" spans="1:8" ht="11.25">
      <c r="A165" s="53">
        <v>164</v>
      </c>
      <c r="B165" s="53" t="s">
        <v>439</v>
      </c>
      <c r="C165" s="53" t="s">
        <v>461</v>
      </c>
      <c r="D165" s="53" t="s">
        <v>462</v>
      </c>
      <c r="E165" s="53" t="s">
        <v>463</v>
      </c>
      <c r="F165" s="53" t="s">
        <v>464</v>
      </c>
      <c r="G165" s="53" t="s">
        <v>276</v>
      </c>
      <c r="H165" s="53" t="s">
        <v>1389</v>
      </c>
    </row>
    <row r="166" spans="1:8" ht="11.25">
      <c r="A166" s="53">
        <v>165</v>
      </c>
      <c r="B166" s="53" t="s">
        <v>439</v>
      </c>
      <c r="C166" s="53" t="s">
        <v>461</v>
      </c>
      <c r="D166" s="53" t="s">
        <v>462</v>
      </c>
      <c r="E166" s="53" t="s">
        <v>465</v>
      </c>
      <c r="F166" s="53" t="s">
        <v>466</v>
      </c>
      <c r="G166" s="53" t="s">
        <v>313</v>
      </c>
      <c r="H166" s="53" t="s">
        <v>1389</v>
      </c>
    </row>
    <row r="167" spans="1:8" ht="11.25">
      <c r="A167" s="53">
        <v>166</v>
      </c>
      <c r="B167" s="53" t="s">
        <v>439</v>
      </c>
      <c r="C167" s="53" t="s">
        <v>467</v>
      </c>
      <c r="D167" s="53" t="s">
        <v>468</v>
      </c>
      <c r="E167" s="53" t="s">
        <v>469</v>
      </c>
      <c r="F167" s="53" t="s">
        <v>470</v>
      </c>
      <c r="G167" s="53" t="s">
        <v>276</v>
      </c>
      <c r="H167" s="53" t="s">
        <v>1389</v>
      </c>
    </row>
    <row r="168" spans="1:8" ht="11.25">
      <c r="A168" s="53">
        <v>167</v>
      </c>
      <c r="B168" s="53" t="s">
        <v>439</v>
      </c>
      <c r="C168" s="53" t="s">
        <v>1074</v>
      </c>
      <c r="D168" s="53" t="s">
        <v>471</v>
      </c>
      <c r="E168" s="53" t="s">
        <v>472</v>
      </c>
      <c r="F168" s="53" t="s">
        <v>473</v>
      </c>
      <c r="G168" s="53" t="s">
        <v>313</v>
      </c>
      <c r="H168" s="53" t="s">
        <v>1389</v>
      </c>
    </row>
    <row r="169" spans="1:8" ht="11.25">
      <c r="A169" s="53">
        <v>168</v>
      </c>
      <c r="B169" s="53" t="s">
        <v>439</v>
      </c>
      <c r="C169" s="53" t="s">
        <v>474</v>
      </c>
      <c r="D169" s="53" t="s">
        <v>475</v>
      </c>
      <c r="E169" s="53" t="s">
        <v>476</v>
      </c>
      <c r="F169" s="53" t="s">
        <v>477</v>
      </c>
      <c r="G169" s="53" t="s">
        <v>276</v>
      </c>
      <c r="H169" s="53" t="s">
        <v>1389</v>
      </c>
    </row>
    <row r="170" spans="1:8" ht="11.25">
      <c r="A170" s="53">
        <v>169</v>
      </c>
      <c r="B170" s="53" t="s">
        <v>439</v>
      </c>
      <c r="C170" s="53" t="s">
        <v>478</v>
      </c>
      <c r="D170" s="53" t="s">
        <v>479</v>
      </c>
      <c r="E170" s="53" t="s">
        <v>480</v>
      </c>
      <c r="F170" s="53" t="s">
        <v>481</v>
      </c>
      <c r="G170" s="53" t="s">
        <v>276</v>
      </c>
      <c r="H170" s="53" t="s">
        <v>1393</v>
      </c>
    </row>
    <row r="171" spans="1:8" ht="11.25">
      <c r="A171" s="53">
        <v>170</v>
      </c>
      <c r="B171" s="53" t="s">
        <v>439</v>
      </c>
      <c r="C171" s="53" t="s">
        <v>478</v>
      </c>
      <c r="D171" s="53" t="s">
        <v>479</v>
      </c>
      <c r="E171" s="53" t="s">
        <v>482</v>
      </c>
      <c r="F171" s="53" t="s">
        <v>483</v>
      </c>
      <c r="G171" s="53" t="s">
        <v>313</v>
      </c>
      <c r="H171" s="53" t="s">
        <v>1393</v>
      </c>
    </row>
    <row r="172" spans="1:8" ht="11.25">
      <c r="A172" s="53">
        <v>171</v>
      </c>
      <c r="B172" s="53" t="s">
        <v>484</v>
      </c>
      <c r="C172" s="53" t="s">
        <v>484</v>
      </c>
      <c r="D172" s="53" t="s">
        <v>485</v>
      </c>
      <c r="E172" s="53" t="s">
        <v>486</v>
      </c>
      <c r="F172" s="53" t="s">
        <v>487</v>
      </c>
      <c r="G172" s="53" t="s">
        <v>488</v>
      </c>
      <c r="H172" s="53" t="s">
        <v>1389</v>
      </c>
    </row>
    <row r="173" spans="1:8" ht="11.25">
      <c r="A173" s="53">
        <v>172</v>
      </c>
      <c r="B173" s="53" t="s">
        <v>484</v>
      </c>
      <c r="C173" s="53" t="s">
        <v>484</v>
      </c>
      <c r="D173" s="53" t="s">
        <v>485</v>
      </c>
      <c r="E173" s="53" t="s">
        <v>489</v>
      </c>
      <c r="F173" s="53" t="s">
        <v>490</v>
      </c>
      <c r="G173" s="53" t="s">
        <v>488</v>
      </c>
      <c r="H173" s="53" t="s">
        <v>1389</v>
      </c>
    </row>
    <row r="174" spans="1:8" ht="11.25">
      <c r="A174" s="53">
        <v>173</v>
      </c>
      <c r="B174" s="53" t="s">
        <v>484</v>
      </c>
      <c r="C174" s="53" t="s">
        <v>491</v>
      </c>
      <c r="D174" s="53" t="s">
        <v>492</v>
      </c>
      <c r="E174" s="53" t="s">
        <v>65</v>
      </c>
      <c r="F174" s="53" t="s">
        <v>1046</v>
      </c>
      <c r="G174" s="53" t="s">
        <v>66</v>
      </c>
      <c r="H174" s="53" t="s">
        <v>1389</v>
      </c>
    </row>
    <row r="175" spans="1:8" ht="11.25">
      <c r="A175" s="53">
        <v>174</v>
      </c>
      <c r="B175" s="53" t="s">
        <v>484</v>
      </c>
      <c r="C175" s="53" t="s">
        <v>493</v>
      </c>
      <c r="D175" s="53" t="s">
        <v>494</v>
      </c>
      <c r="E175" s="53" t="s">
        <v>495</v>
      </c>
      <c r="F175" s="53" t="s">
        <v>496</v>
      </c>
      <c r="G175" s="53" t="s">
        <v>488</v>
      </c>
      <c r="H175" s="53" t="s">
        <v>1392</v>
      </c>
    </row>
    <row r="176" spans="1:8" ht="11.25">
      <c r="A176" s="53">
        <v>175</v>
      </c>
      <c r="B176" s="53" t="s">
        <v>484</v>
      </c>
      <c r="C176" s="53" t="s">
        <v>493</v>
      </c>
      <c r="D176" s="53" t="s">
        <v>494</v>
      </c>
      <c r="E176" s="53" t="s">
        <v>497</v>
      </c>
      <c r="F176" s="53" t="s">
        <v>498</v>
      </c>
      <c r="G176" s="53" t="s">
        <v>488</v>
      </c>
      <c r="H176" s="53" t="s">
        <v>1392</v>
      </c>
    </row>
    <row r="177" spans="1:8" ht="11.25">
      <c r="A177" s="53">
        <v>176</v>
      </c>
      <c r="B177" s="53" t="s">
        <v>484</v>
      </c>
      <c r="C177" s="53" t="s">
        <v>499</v>
      </c>
      <c r="D177" s="53" t="s">
        <v>500</v>
      </c>
      <c r="E177" s="53" t="s">
        <v>501</v>
      </c>
      <c r="F177" s="53" t="s">
        <v>502</v>
      </c>
      <c r="G177" s="53" t="s">
        <v>488</v>
      </c>
      <c r="H177" s="53" t="s">
        <v>1389</v>
      </c>
    </row>
    <row r="178" spans="1:8" ht="11.25">
      <c r="A178" s="53">
        <v>177</v>
      </c>
      <c r="B178" s="53" t="s">
        <v>503</v>
      </c>
      <c r="C178" s="53" t="s">
        <v>505</v>
      </c>
      <c r="D178" s="53" t="s">
        <v>506</v>
      </c>
      <c r="E178" s="53" t="s">
        <v>507</v>
      </c>
      <c r="F178" s="53" t="s">
        <v>508</v>
      </c>
      <c r="G178" s="53" t="s">
        <v>509</v>
      </c>
      <c r="H178" s="53" t="s">
        <v>1392</v>
      </c>
    </row>
    <row r="179" spans="1:8" ht="11.25">
      <c r="A179" s="53">
        <v>178</v>
      </c>
      <c r="B179" s="53" t="s">
        <v>503</v>
      </c>
      <c r="C179" s="53" t="s">
        <v>503</v>
      </c>
      <c r="D179" s="53" t="s">
        <v>504</v>
      </c>
      <c r="E179" s="53" t="s">
        <v>510</v>
      </c>
      <c r="F179" s="53" t="s">
        <v>511</v>
      </c>
      <c r="G179" s="53" t="s">
        <v>69</v>
      </c>
      <c r="H179" s="53" t="s">
        <v>1390</v>
      </c>
    </row>
    <row r="180" spans="1:8" ht="11.25">
      <c r="A180" s="53">
        <v>179</v>
      </c>
      <c r="B180" s="53" t="s">
        <v>503</v>
      </c>
      <c r="C180" s="53" t="s">
        <v>503</v>
      </c>
      <c r="D180" s="53" t="s">
        <v>504</v>
      </c>
      <c r="E180" s="53" t="s">
        <v>512</v>
      </c>
      <c r="F180" s="53" t="s">
        <v>513</v>
      </c>
      <c r="G180" s="53" t="s">
        <v>400</v>
      </c>
      <c r="H180" s="53" t="s">
        <v>1389</v>
      </c>
    </row>
    <row r="181" spans="1:8" ht="11.25">
      <c r="A181" s="53">
        <v>180</v>
      </c>
      <c r="B181" s="53" t="s">
        <v>503</v>
      </c>
      <c r="C181" s="53" t="s">
        <v>503</v>
      </c>
      <c r="D181" s="53" t="s">
        <v>504</v>
      </c>
      <c r="E181" s="53" t="s">
        <v>514</v>
      </c>
      <c r="F181" s="53" t="s">
        <v>515</v>
      </c>
      <c r="G181" s="53" t="s">
        <v>400</v>
      </c>
      <c r="H181" s="53" t="s">
        <v>1389</v>
      </c>
    </row>
    <row r="182" spans="1:8" ht="11.25">
      <c r="A182" s="53">
        <v>181</v>
      </c>
      <c r="B182" s="53" t="s">
        <v>503</v>
      </c>
      <c r="C182" s="53" t="s">
        <v>503</v>
      </c>
      <c r="D182" s="53" t="s">
        <v>504</v>
      </c>
      <c r="E182" s="53" t="s">
        <v>516</v>
      </c>
      <c r="F182" s="53" t="s">
        <v>517</v>
      </c>
      <c r="G182" s="53" t="s">
        <v>400</v>
      </c>
      <c r="H182" s="53" t="s">
        <v>1389</v>
      </c>
    </row>
    <row r="183" spans="1:8" ht="11.25">
      <c r="A183" s="53">
        <v>182</v>
      </c>
      <c r="B183" s="53" t="s">
        <v>503</v>
      </c>
      <c r="C183" s="53" t="s">
        <v>518</v>
      </c>
      <c r="D183" s="53" t="s">
        <v>519</v>
      </c>
      <c r="E183" s="53" t="s">
        <v>65</v>
      </c>
      <c r="F183" s="53" t="s">
        <v>1046</v>
      </c>
      <c r="G183" s="53" t="s">
        <v>66</v>
      </c>
      <c r="H183" s="53" t="s">
        <v>1389</v>
      </c>
    </row>
    <row r="184" spans="1:8" ht="11.25">
      <c r="A184" s="53">
        <v>183</v>
      </c>
      <c r="B184" s="53" t="s">
        <v>503</v>
      </c>
      <c r="C184" s="53" t="s">
        <v>518</v>
      </c>
      <c r="D184" s="53" t="s">
        <v>519</v>
      </c>
      <c r="E184" s="53" t="s">
        <v>520</v>
      </c>
      <c r="F184" s="53" t="s">
        <v>521</v>
      </c>
      <c r="G184" s="53" t="s">
        <v>400</v>
      </c>
      <c r="H184" s="53" t="s">
        <v>1389</v>
      </c>
    </row>
    <row r="185" spans="1:8" ht="11.25">
      <c r="A185" s="53">
        <v>184</v>
      </c>
      <c r="B185" s="53" t="s">
        <v>503</v>
      </c>
      <c r="C185" s="53" t="s">
        <v>518</v>
      </c>
      <c r="D185" s="53" t="s">
        <v>519</v>
      </c>
      <c r="E185" s="53" t="s">
        <v>522</v>
      </c>
      <c r="F185" s="53" t="s">
        <v>523</v>
      </c>
      <c r="G185" s="53" t="s">
        <v>509</v>
      </c>
      <c r="H185" s="53" t="s">
        <v>1389</v>
      </c>
    </row>
    <row r="186" spans="1:8" ht="11.25">
      <c r="A186" s="53">
        <v>185</v>
      </c>
      <c r="B186" s="53" t="s">
        <v>503</v>
      </c>
      <c r="C186" s="53" t="s">
        <v>518</v>
      </c>
      <c r="D186" s="53" t="s">
        <v>519</v>
      </c>
      <c r="E186" s="53" t="s">
        <v>524</v>
      </c>
      <c r="F186" s="53" t="s">
        <v>525</v>
      </c>
      <c r="G186" s="53" t="s">
        <v>400</v>
      </c>
      <c r="H186" s="53" t="s">
        <v>904</v>
      </c>
    </row>
    <row r="187" spans="1:8" ht="11.25">
      <c r="A187" s="53">
        <v>186</v>
      </c>
      <c r="B187" s="53" t="s">
        <v>503</v>
      </c>
      <c r="C187" s="53" t="s">
        <v>526</v>
      </c>
      <c r="D187" s="53" t="s">
        <v>527</v>
      </c>
      <c r="E187" s="53" t="s">
        <v>65</v>
      </c>
      <c r="F187" s="53" t="s">
        <v>1046</v>
      </c>
      <c r="G187" s="53" t="s">
        <v>66</v>
      </c>
      <c r="H187" s="53" t="s">
        <v>1389</v>
      </c>
    </row>
    <row r="188" spans="1:8" ht="11.25">
      <c r="A188" s="53">
        <v>187</v>
      </c>
      <c r="B188" s="53" t="s">
        <v>503</v>
      </c>
      <c r="C188" s="53" t="s">
        <v>526</v>
      </c>
      <c r="D188" s="53" t="s">
        <v>527</v>
      </c>
      <c r="E188" s="53" t="s">
        <v>528</v>
      </c>
      <c r="F188" s="53" t="s">
        <v>529</v>
      </c>
      <c r="G188" s="53" t="s">
        <v>509</v>
      </c>
      <c r="H188" s="53" t="s">
        <v>1389</v>
      </c>
    </row>
    <row r="189" spans="1:8" ht="11.25">
      <c r="A189" s="53">
        <v>188</v>
      </c>
      <c r="B189" s="53" t="s">
        <v>530</v>
      </c>
      <c r="C189" s="53" t="s">
        <v>530</v>
      </c>
      <c r="D189" s="53" t="s">
        <v>531</v>
      </c>
      <c r="E189" s="53" t="s">
        <v>532</v>
      </c>
      <c r="F189" s="53" t="s">
        <v>533</v>
      </c>
      <c r="G189" s="53" t="s">
        <v>534</v>
      </c>
      <c r="H189" s="53" t="s">
        <v>1389</v>
      </c>
    </row>
    <row r="190" spans="1:8" ht="11.25">
      <c r="A190" s="53">
        <v>189</v>
      </c>
      <c r="B190" s="53" t="s">
        <v>530</v>
      </c>
      <c r="C190" s="53" t="s">
        <v>530</v>
      </c>
      <c r="D190" s="53" t="s">
        <v>531</v>
      </c>
      <c r="E190" s="53" t="s">
        <v>535</v>
      </c>
      <c r="F190" s="53" t="s">
        <v>536</v>
      </c>
      <c r="G190" s="53" t="s">
        <v>400</v>
      </c>
      <c r="H190" s="53" t="s">
        <v>1389</v>
      </c>
    </row>
    <row r="191" spans="1:8" ht="11.25">
      <c r="A191" s="53">
        <v>190</v>
      </c>
      <c r="B191" s="53" t="s">
        <v>530</v>
      </c>
      <c r="C191" s="53" t="s">
        <v>537</v>
      </c>
      <c r="D191" s="53" t="s">
        <v>538</v>
      </c>
      <c r="E191" s="53" t="s">
        <v>539</v>
      </c>
      <c r="F191" s="53" t="s">
        <v>540</v>
      </c>
      <c r="G191" s="53" t="s">
        <v>400</v>
      </c>
      <c r="H191" s="53" t="s">
        <v>1389</v>
      </c>
    </row>
    <row r="192" spans="1:8" ht="11.25">
      <c r="A192" s="53">
        <v>191</v>
      </c>
      <c r="B192" s="53" t="s">
        <v>541</v>
      </c>
      <c r="C192" s="53" t="s">
        <v>541</v>
      </c>
      <c r="D192" s="53" t="s">
        <v>542</v>
      </c>
      <c r="E192" s="53" t="s">
        <v>543</v>
      </c>
      <c r="F192" s="53" t="s">
        <v>544</v>
      </c>
      <c r="G192" s="53" t="s">
        <v>545</v>
      </c>
      <c r="H192" s="53" t="s">
        <v>1389</v>
      </c>
    </row>
    <row r="193" spans="1:8" ht="11.25">
      <c r="A193" s="53">
        <v>192</v>
      </c>
      <c r="B193" s="53" t="s">
        <v>541</v>
      </c>
      <c r="C193" s="53" t="s">
        <v>541</v>
      </c>
      <c r="D193" s="53" t="s">
        <v>542</v>
      </c>
      <c r="E193" s="53" t="s">
        <v>546</v>
      </c>
      <c r="F193" s="53" t="s">
        <v>547</v>
      </c>
      <c r="G193" s="53" t="s">
        <v>488</v>
      </c>
      <c r="H193" s="53" t="s">
        <v>1389</v>
      </c>
    </row>
    <row r="194" spans="1:8" ht="11.25">
      <c r="A194" s="53">
        <v>193</v>
      </c>
      <c r="B194" s="53" t="s">
        <v>541</v>
      </c>
      <c r="C194" s="53" t="s">
        <v>548</v>
      </c>
      <c r="D194" s="53" t="s">
        <v>549</v>
      </c>
      <c r="E194" s="53" t="s">
        <v>550</v>
      </c>
      <c r="F194" s="53" t="s">
        <v>551</v>
      </c>
      <c r="G194" s="53" t="s">
        <v>488</v>
      </c>
      <c r="H194" s="53" t="s">
        <v>1389</v>
      </c>
    </row>
    <row r="195" spans="1:8" ht="11.25">
      <c r="A195" s="53">
        <v>194</v>
      </c>
      <c r="B195" s="53" t="s">
        <v>552</v>
      </c>
      <c r="C195" s="53" t="s">
        <v>554</v>
      </c>
      <c r="D195" s="53" t="s">
        <v>555</v>
      </c>
      <c r="E195" s="53" t="s">
        <v>556</v>
      </c>
      <c r="F195" s="53" t="s">
        <v>557</v>
      </c>
      <c r="G195" s="53" t="s">
        <v>558</v>
      </c>
      <c r="H195" s="53" t="s">
        <v>1389</v>
      </c>
    </row>
    <row r="196" spans="1:8" ht="11.25">
      <c r="A196" s="53">
        <v>195</v>
      </c>
      <c r="B196" s="53" t="s">
        <v>552</v>
      </c>
      <c r="C196" s="53" t="s">
        <v>554</v>
      </c>
      <c r="D196" s="53" t="s">
        <v>555</v>
      </c>
      <c r="E196" s="53" t="s">
        <v>559</v>
      </c>
      <c r="F196" s="53" t="s">
        <v>560</v>
      </c>
      <c r="G196" s="53" t="s">
        <v>558</v>
      </c>
      <c r="H196" s="53" t="s">
        <v>1389</v>
      </c>
    </row>
    <row r="197" spans="1:8" ht="11.25">
      <c r="A197" s="53">
        <v>196</v>
      </c>
      <c r="B197" s="53" t="s">
        <v>552</v>
      </c>
      <c r="C197" s="53" t="s">
        <v>554</v>
      </c>
      <c r="D197" s="53" t="s">
        <v>555</v>
      </c>
      <c r="E197" s="53" t="s">
        <v>561</v>
      </c>
      <c r="F197" s="53" t="s">
        <v>562</v>
      </c>
      <c r="G197" s="53" t="s">
        <v>57</v>
      </c>
      <c r="H197" s="53" t="s">
        <v>1389</v>
      </c>
    </row>
    <row r="198" spans="1:8" ht="11.25">
      <c r="A198" s="53">
        <v>197</v>
      </c>
      <c r="B198" s="53" t="s">
        <v>552</v>
      </c>
      <c r="C198" s="53" t="s">
        <v>554</v>
      </c>
      <c r="D198" s="53" t="s">
        <v>555</v>
      </c>
      <c r="E198" s="53" t="s">
        <v>563</v>
      </c>
      <c r="F198" s="53" t="s">
        <v>564</v>
      </c>
      <c r="G198" s="53" t="s">
        <v>57</v>
      </c>
      <c r="H198" s="53" t="s">
        <v>1389</v>
      </c>
    </row>
    <row r="199" spans="1:8" ht="11.25">
      <c r="A199" s="53">
        <v>198</v>
      </c>
      <c r="B199" s="53" t="s">
        <v>565</v>
      </c>
      <c r="C199" s="53" t="s">
        <v>567</v>
      </c>
      <c r="D199" s="53" t="s">
        <v>568</v>
      </c>
      <c r="E199" s="53" t="s">
        <v>569</v>
      </c>
      <c r="F199" s="53" t="s">
        <v>570</v>
      </c>
      <c r="G199" s="53" t="s">
        <v>571</v>
      </c>
      <c r="H199" s="53" t="s">
        <v>1389</v>
      </c>
    </row>
    <row r="200" spans="1:8" ht="11.25">
      <c r="A200" s="53">
        <v>199</v>
      </c>
      <c r="B200" s="53" t="s">
        <v>565</v>
      </c>
      <c r="C200" s="53" t="s">
        <v>572</v>
      </c>
      <c r="D200" s="53" t="s">
        <v>573</v>
      </c>
      <c r="E200" s="53" t="s">
        <v>574</v>
      </c>
      <c r="F200" s="53" t="s">
        <v>575</v>
      </c>
      <c r="G200" s="53" t="s">
        <v>400</v>
      </c>
      <c r="H200" s="53" t="s">
        <v>1389</v>
      </c>
    </row>
    <row r="201" spans="1:8" ht="11.25">
      <c r="A201" s="53">
        <v>200</v>
      </c>
      <c r="B201" s="53" t="s">
        <v>576</v>
      </c>
      <c r="C201" s="53" t="s">
        <v>576</v>
      </c>
      <c r="D201" s="53" t="s">
        <v>577</v>
      </c>
      <c r="E201" s="53" t="s">
        <v>578</v>
      </c>
      <c r="F201" s="53" t="s">
        <v>579</v>
      </c>
      <c r="G201" s="53" t="s">
        <v>580</v>
      </c>
      <c r="H201" s="53" t="s">
        <v>1389</v>
      </c>
    </row>
    <row r="202" spans="1:8" ht="11.25">
      <c r="A202" s="53">
        <v>201</v>
      </c>
      <c r="B202" s="53" t="s">
        <v>576</v>
      </c>
      <c r="C202" s="53" t="s">
        <v>581</v>
      </c>
      <c r="D202" s="53" t="s">
        <v>582</v>
      </c>
      <c r="E202" s="53" t="s">
        <v>583</v>
      </c>
      <c r="F202" s="53" t="s">
        <v>584</v>
      </c>
      <c r="G202" s="53" t="s">
        <v>488</v>
      </c>
      <c r="H202" s="53" t="s">
        <v>1389</v>
      </c>
    </row>
    <row r="203" spans="1:8" ht="11.25">
      <c r="A203" s="53">
        <v>202</v>
      </c>
      <c r="B203" s="53" t="s">
        <v>585</v>
      </c>
      <c r="C203" s="53" t="s">
        <v>585</v>
      </c>
      <c r="D203" s="53" t="s">
        <v>586</v>
      </c>
      <c r="E203" s="53" t="s">
        <v>587</v>
      </c>
      <c r="F203" s="53" t="s">
        <v>588</v>
      </c>
      <c r="G203" s="53" t="s">
        <v>589</v>
      </c>
      <c r="H203" s="53" t="s">
        <v>1389</v>
      </c>
    </row>
    <row r="204" spans="1:8" ht="11.25">
      <c r="A204" s="53">
        <v>203</v>
      </c>
      <c r="B204" s="53" t="s">
        <v>585</v>
      </c>
      <c r="C204" s="53" t="s">
        <v>590</v>
      </c>
      <c r="D204" s="53" t="s">
        <v>591</v>
      </c>
      <c r="E204" s="53" t="s">
        <v>65</v>
      </c>
      <c r="F204" s="53" t="s">
        <v>1046</v>
      </c>
      <c r="G204" s="53" t="s">
        <v>66</v>
      </c>
      <c r="H204" s="53" t="s">
        <v>1389</v>
      </c>
    </row>
    <row r="205" spans="1:8" ht="11.25">
      <c r="A205" s="53">
        <v>204</v>
      </c>
      <c r="B205" s="53" t="s">
        <v>585</v>
      </c>
      <c r="C205" s="53" t="s">
        <v>590</v>
      </c>
      <c r="D205" s="53" t="s">
        <v>591</v>
      </c>
      <c r="E205" s="53" t="s">
        <v>592</v>
      </c>
      <c r="F205" s="53" t="s">
        <v>593</v>
      </c>
      <c r="G205" s="53" t="s">
        <v>589</v>
      </c>
      <c r="H205" s="53" t="s">
        <v>1389</v>
      </c>
    </row>
    <row r="206" spans="1:8" ht="11.25">
      <c r="A206" s="53">
        <v>205</v>
      </c>
      <c r="B206" s="53" t="s">
        <v>594</v>
      </c>
      <c r="C206" s="53" t="s">
        <v>596</v>
      </c>
      <c r="D206" s="53" t="s">
        <v>597</v>
      </c>
      <c r="E206" s="53" t="s">
        <v>598</v>
      </c>
      <c r="F206" s="53" t="s">
        <v>599</v>
      </c>
      <c r="G206" s="53" t="s">
        <v>57</v>
      </c>
      <c r="H206" s="53" t="s">
        <v>1389</v>
      </c>
    </row>
    <row r="207" spans="1:8" ht="11.25">
      <c r="A207" s="53">
        <v>206</v>
      </c>
      <c r="B207" s="53" t="s">
        <v>594</v>
      </c>
      <c r="C207" s="53" t="s">
        <v>600</v>
      </c>
      <c r="D207" s="53" t="s">
        <v>601</v>
      </c>
      <c r="E207" s="53" t="s">
        <v>602</v>
      </c>
      <c r="F207" s="53" t="s">
        <v>603</v>
      </c>
      <c r="G207" s="53" t="s">
        <v>604</v>
      </c>
      <c r="H207" s="53" t="s">
        <v>1389</v>
      </c>
    </row>
    <row r="208" spans="1:8" ht="11.25">
      <c r="A208" s="53">
        <v>207</v>
      </c>
      <c r="B208" s="53" t="s">
        <v>594</v>
      </c>
      <c r="C208" s="53" t="s">
        <v>600</v>
      </c>
      <c r="D208" s="53" t="s">
        <v>601</v>
      </c>
      <c r="E208" s="53" t="s">
        <v>605</v>
      </c>
      <c r="F208" s="53" t="s">
        <v>606</v>
      </c>
      <c r="G208" s="53" t="s">
        <v>604</v>
      </c>
      <c r="H208" s="53" t="s">
        <v>1389</v>
      </c>
    </row>
    <row r="209" spans="1:8" ht="11.25">
      <c r="A209" s="53">
        <v>208</v>
      </c>
      <c r="B209" s="53" t="s">
        <v>594</v>
      </c>
      <c r="C209" s="53" t="s">
        <v>607</v>
      </c>
      <c r="D209" s="53" t="s">
        <v>608</v>
      </c>
      <c r="E209" s="53" t="s">
        <v>609</v>
      </c>
      <c r="F209" s="53" t="s">
        <v>610</v>
      </c>
      <c r="G209" s="53" t="s">
        <v>604</v>
      </c>
      <c r="H209" s="53" t="s">
        <v>1392</v>
      </c>
    </row>
    <row r="210" spans="1:8" ht="11.25">
      <c r="A210" s="53">
        <v>209</v>
      </c>
      <c r="B210" s="53" t="s">
        <v>594</v>
      </c>
      <c r="C210" s="53" t="s">
        <v>611</v>
      </c>
      <c r="D210" s="53" t="s">
        <v>612</v>
      </c>
      <c r="E210" s="53" t="s">
        <v>613</v>
      </c>
      <c r="F210" s="53" t="s">
        <v>614</v>
      </c>
      <c r="G210" s="53" t="s">
        <v>604</v>
      </c>
      <c r="H210" s="53" t="s">
        <v>1389</v>
      </c>
    </row>
    <row r="211" spans="1:8" ht="11.25">
      <c r="A211" s="53">
        <v>210</v>
      </c>
      <c r="B211" s="53" t="s">
        <v>594</v>
      </c>
      <c r="C211" s="53" t="s">
        <v>594</v>
      </c>
      <c r="D211" s="53" t="s">
        <v>595</v>
      </c>
      <c r="E211" s="53" t="s">
        <v>615</v>
      </c>
      <c r="F211" s="53" t="s">
        <v>616</v>
      </c>
      <c r="G211" s="53" t="s">
        <v>617</v>
      </c>
      <c r="H211" s="53" t="s">
        <v>1389</v>
      </c>
    </row>
    <row r="212" spans="1:8" ht="11.25">
      <c r="A212" s="53">
        <v>211</v>
      </c>
      <c r="B212" s="53" t="s">
        <v>594</v>
      </c>
      <c r="C212" s="53" t="s">
        <v>594</v>
      </c>
      <c r="D212" s="53" t="s">
        <v>595</v>
      </c>
      <c r="E212" s="53" t="s">
        <v>618</v>
      </c>
      <c r="F212" s="53" t="s">
        <v>619</v>
      </c>
      <c r="G212" s="53" t="s">
        <v>604</v>
      </c>
      <c r="H212" s="53" t="s">
        <v>1392</v>
      </c>
    </row>
    <row r="213" spans="1:8" ht="11.25">
      <c r="A213" s="53">
        <v>212</v>
      </c>
      <c r="B213" s="53" t="s">
        <v>594</v>
      </c>
      <c r="C213" s="53" t="s">
        <v>594</v>
      </c>
      <c r="D213" s="53" t="s">
        <v>595</v>
      </c>
      <c r="E213" s="53" t="s">
        <v>620</v>
      </c>
      <c r="F213" s="53" t="s">
        <v>621</v>
      </c>
      <c r="G213" s="53" t="s">
        <v>604</v>
      </c>
      <c r="H213" s="53" t="s">
        <v>1389</v>
      </c>
    </row>
    <row r="214" spans="1:8" ht="11.25">
      <c r="A214" s="53">
        <v>213</v>
      </c>
      <c r="B214" s="53" t="s">
        <v>594</v>
      </c>
      <c r="C214" s="53" t="s">
        <v>594</v>
      </c>
      <c r="D214" s="53" t="s">
        <v>595</v>
      </c>
      <c r="E214" s="53" t="s">
        <v>622</v>
      </c>
      <c r="F214" s="53" t="s">
        <v>623</v>
      </c>
      <c r="G214" s="53" t="s">
        <v>604</v>
      </c>
      <c r="H214" s="53" t="s">
        <v>1392</v>
      </c>
    </row>
    <row r="215" spans="1:8" ht="11.25">
      <c r="A215" s="53">
        <v>214</v>
      </c>
      <c r="B215" s="53" t="s">
        <v>594</v>
      </c>
      <c r="C215" s="53" t="s">
        <v>624</v>
      </c>
      <c r="D215" s="53" t="s">
        <v>625</v>
      </c>
      <c r="E215" s="53" t="s">
        <v>626</v>
      </c>
      <c r="F215" s="53" t="s">
        <v>627</v>
      </c>
      <c r="G215" s="53" t="s">
        <v>57</v>
      </c>
      <c r="H215" s="53" t="s">
        <v>1389</v>
      </c>
    </row>
    <row r="216" spans="1:8" ht="11.25">
      <c r="A216" s="53">
        <v>215</v>
      </c>
      <c r="B216" s="53" t="s">
        <v>594</v>
      </c>
      <c r="C216" s="53" t="s">
        <v>624</v>
      </c>
      <c r="D216" s="53" t="s">
        <v>625</v>
      </c>
      <c r="E216" s="53" t="s">
        <v>628</v>
      </c>
      <c r="F216" s="53" t="s">
        <v>629</v>
      </c>
      <c r="G216" s="53" t="s">
        <v>57</v>
      </c>
      <c r="H216" s="53" t="s">
        <v>1389</v>
      </c>
    </row>
    <row r="217" spans="1:8" ht="11.25">
      <c r="A217" s="53">
        <v>216</v>
      </c>
      <c r="B217" s="53" t="s">
        <v>594</v>
      </c>
      <c r="C217" s="53" t="s">
        <v>630</v>
      </c>
      <c r="D217" s="53" t="s">
        <v>631</v>
      </c>
      <c r="E217" s="53" t="s">
        <v>632</v>
      </c>
      <c r="F217" s="53" t="s">
        <v>633</v>
      </c>
      <c r="G217" s="53" t="s">
        <v>604</v>
      </c>
      <c r="H217" s="53" t="s">
        <v>1389</v>
      </c>
    </row>
    <row r="218" spans="1:8" ht="11.25">
      <c r="A218" s="53">
        <v>217</v>
      </c>
      <c r="B218" s="53" t="s">
        <v>634</v>
      </c>
      <c r="C218" s="53" t="s">
        <v>636</v>
      </c>
      <c r="D218" s="53" t="s">
        <v>637</v>
      </c>
      <c r="E218" s="53" t="s">
        <v>638</v>
      </c>
      <c r="F218" s="53" t="s">
        <v>639</v>
      </c>
      <c r="G218" s="53" t="s">
        <v>233</v>
      </c>
      <c r="H218" s="53" t="s">
        <v>1389</v>
      </c>
    </row>
    <row r="219" spans="1:8" ht="11.25">
      <c r="A219" s="53">
        <v>218</v>
      </c>
      <c r="B219" s="53" t="s">
        <v>634</v>
      </c>
      <c r="C219" s="53" t="s">
        <v>640</v>
      </c>
      <c r="D219" s="53" t="s">
        <v>641</v>
      </c>
      <c r="E219" s="53" t="s">
        <v>642</v>
      </c>
      <c r="F219" s="53" t="s">
        <v>643</v>
      </c>
      <c r="G219" s="53" t="s">
        <v>233</v>
      </c>
      <c r="H219" s="53" t="s">
        <v>1389</v>
      </c>
    </row>
    <row r="220" spans="1:8" ht="11.25">
      <c r="A220" s="53">
        <v>219</v>
      </c>
      <c r="B220" s="53" t="s">
        <v>634</v>
      </c>
      <c r="C220" s="53" t="s">
        <v>644</v>
      </c>
      <c r="D220" s="53" t="s">
        <v>645</v>
      </c>
      <c r="E220" s="53" t="s">
        <v>646</v>
      </c>
      <c r="F220" s="53" t="s">
        <v>647</v>
      </c>
      <c r="G220" s="53" t="s">
        <v>400</v>
      </c>
      <c r="H220" s="53" t="s">
        <v>1389</v>
      </c>
    </row>
    <row r="221" spans="1:8" ht="11.25">
      <c r="A221" s="53">
        <v>220</v>
      </c>
      <c r="B221" s="53" t="s">
        <v>634</v>
      </c>
      <c r="C221" s="53" t="s">
        <v>644</v>
      </c>
      <c r="D221" s="53" t="s">
        <v>645</v>
      </c>
      <c r="E221" s="53" t="s">
        <v>648</v>
      </c>
      <c r="F221" s="53" t="s">
        <v>649</v>
      </c>
      <c r="G221" s="53" t="s">
        <v>400</v>
      </c>
      <c r="H221" s="53" t="s">
        <v>1389</v>
      </c>
    </row>
    <row r="222" spans="1:8" ht="11.25">
      <c r="A222" s="53">
        <v>221</v>
      </c>
      <c r="B222" s="53" t="s">
        <v>634</v>
      </c>
      <c r="C222" s="53" t="s">
        <v>650</v>
      </c>
      <c r="D222" s="53" t="s">
        <v>651</v>
      </c>
      <c r="E222" s="53" t="s">
        <v>652</v>
      </c>
      <c r="F222" s="53" t="s">
        <v>653</v>
      </c>
      <c r="G222" s="53" t="s">
        <v>233</v>
      </c>
      <c r="H222" s="53" t="s">
        <v>1389</v>
      </c>
    </row>
    <row r="223" spans="1:8" ht="11.25">
      <c r="A223" s="53">
        <v>222</v>
      </c>
      <c r="B223" s="53" t="s">
        <v>634</v>
      </c>
      <c r="C223" s="53" t="s">
        <v>654</v>
      </c>
      <c r="D223" s="53" t="s">
        <v>655</v>
      </c>
      <c r="E223" s="53" t="s">
        <v>656</v>
      </c>
      <c r="F223" s="53" t="s">
        <v>657</v>
      </c>
      <c r="G223" s="53" t="s">
        <v>233</v>
      </c>
      <c r="H223" s="53" t="s">
        <v>1389</v>
      </c>
    </row>
    <row r="224" spans="1:8" ht="11.25">
      <c r="A224" s="53">
        <v>223</v>
      </c>
      <c r="B224" s="53" t="s">
        <v>658</v>
      </c>
      <c r="C224" s="53" t="s">
        <v>658</v>
      </c>
      <c r="D224" s="53" t="s">
        <v>659</v>
      </c>
      <c r="E224" s="53" t="s">
        <v>70</v>
      </c>
      <c r="F224" s="53" t="s">
        <v>71</v>
      </c>
      <c r="G224" s="53" t="s">
        <v>72</v>
      </c>
      <c r="H224" s="53" t="s">
        <v>904</v>
      </c>
    </row>
    <row r="225" spans="1:8" ht="11.25">
      <c r="A225" s="53">
        <v>224</v>
      </c>
      <c r="B225" s="53" t="s">
        <v>658</v>
      </c>
      <c r="C225" s="53" t="s">
        <v>660</v>
      </c>
      <c r="D225" s="53" t="s">
        <v>661</v>
      </c>
      <c r="E225" s="53" t="s">
        <v>662</v>
      </c>
      <c r="F225" s="53" t="s">
        <v>663</v>
      </c>
      <c r="G225" s="53" t="s">
        <v>664</v>
      </c>
      <c r="H225" s="53" t="s">
        <v>1389</v>
      </c>
    </row>
    <row r="226" spans="1:8" ht="11.25">
      <c r="A226" s="53">
        <v>225</v>
      </c>
      <c r="B226" s="53" t="s">
        <v>665</v>
      </c>
      <c r="C226" s="53" t="s">
        <v>667</v>
      </c>
      <c r="D226" s="53" t="s">
        <v>668</v>
      </c>
      <c r="E226" s="53" t="s">
        <v>669</v>
      </c>
      <c r="F226" s="53" t="s">
        <v>670</v>
      </c>
      <c r="G226" s="53" t="s">
        <v>671</v>
      </c>
      <c r="H226" s="53" t="s">
        <v>1389</v>
      </c>
    </row>
    <row r="227" spans="1:8" ht="11.25">
      <c r="A227" s="53">
        <v>226</v>
      </c>
      <c r="B227" s="53" t="s">
        <v>665</v>
      </c>
      <c r="C227" s="53" t="s">
        <v>667</v>
      </c>
      <c r="D227" s="53" t="s">
        <v>668</v>
      </c>
      <c r="E227" s="53" t="s">
        <v>672</v>
      </c>
      <c r="F227" s="53" t="s">
        <v>673</v>
      </c>
      <c r="G227" s="53" t="s">
        <v>671</v>
      </c>
      <c r="H227" s="53" t="s">
        <v>904</v>
      </c>
    </row>
    <row r="228" spans="1:8" ht="11.25">
      <c r="A228" s="53">
        <v>227</v>
      </c>
      <c r="B228" s="53" t="s">
        <v>665</v>
      </c>
      <c r="C228" s="53" t="s">
        <v>674</v>
      </c>
      <c r="D228" s="53" t="s">
        <v>675</v>
      </c>
      <c r="E228" s="53" t="s">
        <v>676</v>
      </c>
      <c r="F228" s="53" t="s">
        <v>677</v>
      </c>
      <c r="G228" s="53" t="s">
        <v>671</v>
      </c>
      <c r="H228" s="53" t="s">
        <v>1389</v>
      </c>
    </row>
    <row r="229" spans="1:8" ht="11.25">
      <c r="A229" s="53">
        <v>228</v>
      </c>
      <c r="B229" s="53" t="s">
        <v>678</v>
      </c>
      <c r="C229" s="53" t="s">
        <v>680</v>
      </c>
      <c r="D229" s="53" t="s">
        <v>681</v>
      </c>
      <c r="E229" s="53" t="s">
        <v>682</v>
      </c>
      <c r="F229" s="53" t="s">
        <v>683</v>
      </c>
      <c r="G229" s="53" t="s">
        <v>684</v>
      </c>
      <c r="H229" s="53" t="s">
        <v>1389</v>
      </c>
    </row>
    <row r="230" spans="1:8" ht="11.25">
      <c r="A230" s="53">
        <v>229</v>
      </c>
      <c r="B230" s="53" t="s">
        <v>678</v>
      </c>
      <c r="C230" s="53" t="s">
        <v>678</v>
      </c>
      <c r="D230" s="53" t="s">
        <v>679</v>
      </c>
      <c r="E230" s="53" t="s">
        <v>685</v>
      </c>
      <c r="F230" s="53" t="s">
        <v>686</v>
      </c>
      <c r="G230" s="53" t="s">
        <v>684</v>
      </c>
      <c r="H230" s="53" t="s">
        <v>1389</v>
      </c>
    </row>
    <row r="231" spans="1:8" ht="11.25">
      <c r="A231" s="53">
        <v>230</v>
      </c>
      <c r="B231" s="53" t="s">
        <v>678</v>
      </c>
      <c r="C231" s="53" t="s">
        <v>687</v>
      </c>
      <c r="D231" s="53" t="s">
        <v>688</v>
      </c>
      <c r="E231" s="53" t="s">
        <v>689</v>
      </c>
      <c r="F231" s="53" t="s">
        <v>690</v>
      </c>
      <c r="G231" s="53" t="s">
        <v>684</v>
      </c>
      <c r="H231" s="53" t="s">
        <v>1389</v>
      </c>
    </row>
    <row r="232" spans="1:8" ht="11.25">
      <c r="A232" s="53">
        <v>231</v>
      </c>
      <c r="B232" s="53" t="s">
        <v>678</v>
      </c>
      <c r="C232" s="53" t="s">
        <v>687</v>
      </c>
      <c r="D232" s="53" t="s">
        <v>688</v>
      </c>
      <c r="E232" s="53" t="s">
        <v>691</v>
      </c>
      <c r="F232" s="53" t="s">
        <v>692</v>
      </c>
      <c r="G232" s="53" t="s">
        <v>684</v>
      </c>
      <c r="H232" s="53" t="s">
        <v>1389</v>
      </c>
    </row>
    <row r="233" spans="1:8" ht="11.25">
      <c r="A233" s="53">
        <v>232</v>
      </c>
      <c r="B233" s="53" t="s">
        <v>678</v>
      </c>
      <c r="C233" s="53" t="s">
        <v>687</v>
      </c>
      <c r="D233" s="53" t="s">
        <v>688</v>
      </c>
      <c r="E233" s="53" t="s">
        <v>693</v>
      </c>
      <c r="F233" s="53" t="s">
        <v>694</v>
      </c>
      <c r="G233" s="53" t="s">
        <v>684</v>
      </c>
      <c r="H233" s="53" t="s">
        <v>1389</v>
      </c>
    </row>
    <row r="234" spans="1:8" ht="11.25">
      <c r="A234" s="53">
        <v>233</v>
      </c>
      <c r="B234" s="53" t="s">
        <v>678</v>
      </c>
      <c r="C234" s="53" t="s">
        <v>687</v>
      </c>
      <c r="D234" s="53" t="s">
        <v>688</v>
      </c>
      <c r="E234" s="53" t="s">
        <v>695</v>
      </c>
      <c r="F234" s="53" t="s">
        <v>173</v>
      </c>
      <c r="G234" s="53" t="s">
        <v>696</v>
      </c>
      <c r="H234" s="53" t="s">
        <v>1389</v>
      </c>
    </row>
    <row r="235" spans="1:8" ht="11.25">
      <c r="A235" s="53">
        <v>234</v>
      </c>
      <c r="B235" s="53" t="s">
        <v>678</v>
      </c>
      <c r="C235" s="53" t="s">
        <v>687</v>
      </c>
      <c r="D235" s="53" t="s">
        <v>688</v>
      </c>
      <c r="E235" s="53" t="s">
        <v>697</v>
      </c>
      <c r="F235" s="53" t="s">
        <v>698</v>
      </c>
      <c r="G235" s="53" t="s">
        <v>699</v>
      </c>
      <c r="H235" s="53" t="s">
        <v>1389</v>
      </c>
    </row>
    <row r="236" spans="1:8" ht="11.25">
      <c r="A236" s="53">
        <v>235</v>
      </c>
      <c r="B236" s="53" t="s">
        <v>700</v>
      </c>
      <c r="C236" s="53" t="s">
        <v>702</v>
      </c>
      <c r="D236" s="53" t="s">
        <v>703</v>
      </c>
      <c r="E236" s="53" t="s">
        <v>70</v>
      </c>
      <c r="F236" s="53" t="s">
        <v>71</v>
      </c>
      <c r="G236" s="53" t="s">
        <v>72</v>
      </c>
      <c r="H236" s="53" t="s">
        <v>904</v>
      </c>
    </row>
    <row r="237" spans="1:8" ht="11.25">
      <c r="A237" s="53">
        <v>236</v>
      </c>
      <c r="B237" s="53" t="s">
        <v>700</v>
      </c>
      <c r="C237" s="53" t="s">
        <v>700</v>
      </c>
      <c r="D237" s="53" t="s">
        <v>701</v>
      </c>
      <c r="E237" s="53" t="s">
        <v>70</v>
      </c>
      <c r="F237" s="53" t="s">
        <v>71</v>
      </c>
      <c r="G237" s="53" t="s">
        <v>72</v>
      </c>
      <c r="H237" s="53" t="s">
        <v>904</v>
      </c>
    </row>
    <row r="238" spans="1:8" ht="11.25">
      <c r="A238" s="53">
        <v>237</v>
      </c>
      <c r="B238" s="53" t="s">
        <v>700</v>
      </c>
      <c r="C238" s="53" t="s">
        <v>704</v>
      </c>
      <c r="D238" s="53" t="s">
        <v>705</v>
      </c>
      <c r="E238" s="53" t="s">
        <v>706</v>
      </c>
      <c r="F238" s="53" t="s">
        <v>707</v>
      </c>
      <c r="G238" s="53" t="s">
        <v>708</v>
      </c>
      <c r="H238" s="53" t="s">
        <v>1389</v>
      </c>
    </row>
    <row r="239" spans="1:8" ht="11.25">
      <c r="A239" s="53">
        <v>238</v>
      </c>
      <c r="B239" s="53" t="s">
        <v>700</v>
      </c>
      <c r="C239" s="53" t="s">
        <v>704</v>
      </c>
      <c r="D239" s="53" t="s">
        <v>705</v>
      </c>
      <c r="E239" s="53" t="s">
        <v>70</v>
      </c>
      <c r="F239" s="53" t="s">
        <v>71</v>
      </c>
      <c r="G239" s="53" t="s">
        <v>72</v>
      </c>
      <c r="H239" s="53" t="s">
        <v>904</v>
      </c>
    </row>
    <row r="240" spans="1:8" ht="11.25">
      <c r="A240" s="53">
        <v>239</v>
      </c>
      <c r="B240" s="53" t="s">
        <v>709</v>
      </c>
      <c r="C240" s="53" t="s">
        <v>709</v>
      </c>
      <c r="D240" s="53" t="s">
        <v>710</v>
      </c>
      <c r="E240" s="53" t="s">
        <v>711</v>
      </c>
      <c r="F240" s="53" t="s">
        <v>712</v>
      </c>
      <c r="G240" s="53" t="s">
        <v>154</v>
      </c>
      <c r="H240" s="53" t="s">
        <v>1389</v>
      </c>
    </row>
    <row r="241" spans="1:8" ht="11.25">
      <c r="A241" s="53">
        <v>240</v>
      </c>
      <c r="B241" s="53" t="s">
        <v>709</v>
      </c>
      <c r="C241" s="53" t="s">
        <v>713</v>
      </c>
      <c r="D241" s="53" t="s">
        <v>714</v>
      </c>
      <c r="E241" s="53" t="s">
        <v>715</v>
      </c>
      <c r="F241" s="53" t="s">
        <v>716</v>
      </c>
      <c r="G241" s="53" t="s">
        <v>154</v>
      </c>
      <c r="H241" s="53" t="s">
        <v>1389</v>
      </c>
    </row>
    <row r="242" spans="1:8" ht="11.25">
      <c r="A242" s="53">
        <v>241</v>
      </c>
      <c r="B242" s="53" t="s">
        <v>717</v>
      </c>
      <c r="C242" s="53" t="s">
        <v>719</v>
      </c>
      <c r="D242" s="53" t="s">
        <v>720</v>
      </c>
      <c r="E242" s="53" t="s">
        <v>721</v>
      </c>
      <c r="F242" s="53" t="s">
        <v>722</v>
      </c>
      <c r="G242" s="53" t="s">
        <v>723</v>
      </c>
      <c r="H242" s="53" t="s">
        <v>1389</v>
      </c>
    </row>
    <row r="243" spans="1:8" ht="11.25">
      <c r="A243" s="53">
        <v>242</v>
      </c>
      <c r="B243" s="53" t="s">
        <v>717</v>
      </c>
      <c r="C243" s="53" t="s">
        <v>719</v>
      </c>
      <c r="D243" s="53" t="s">
        <v>720</v>
      </c>
      <c r="E243" s="53" t="s">
        <v>724</v>
      </c>
      <c r="F243" s="53" t="s">
        <v>725</v>
      </c>
      <c r="G243" s="53" t="s">
        <v>723</v>
      </c>
      <c r="H243" s="53" t="s">
        <v>1389</v>
      </c>
    </row>
    <row r="244" spans="1:8" ht="11.25">
      <c r="A244" s="53">
        <v>243</v>
      </c>
      <c r="B244" s="53" t="s">
        <v>717</v>
      </c>
      <c r="C244" s="53" t="s">
        <v>719</v>
      </c>
      <c r="D244" s="53" t="s">
        <v>720</v>
      </c>
      <c r="E244" s="53" t="s">
        <v>726</v>
      </c>
      <c r="F244" s="53" t="s">
        <v>727</v>
      </c>
      <c r="G244" s="53" t="s">
        <v>723</v>
      </c>
      <c r="H244" s="53" t="s">
        <v>1389</v>
      </c>
    </row>
    <row r="245" spans="1:8" ht="11.25">
      <c r="A245" s="53">
        <v>244</v>
      </c>
      <c r="B245" s="53" t="s">
        <v>717</v>
      </c>
      <c r="C245" s="53" t="s">
        <v>728</v>
      </c>
      <c r="D245" s="53" t="s">
        <v>729</v>
      </c>
      <c r="E245" s="53" t="s">
        <v>730</v>
      </c>
      <c r="F245" s="53" t="s">
        <v>731</v>
      </c>
      <c r="G245" s="53" t="s">
        <v>723</v>
      </c>
      <c r="H245" s="53" t="s">
        <v>1389</v>
      </c>
    </row>
    <row r="246" spans="1:8" ht="11.25">
      <c r="A246" s="53">
        <v>245</v>
      </c>
      <c r="B246" s="53" t="s">
        <v>717</v>
      </c>
      <c r="C246" s="53" t="s">
        <v>717</v>
      </c>
      <c r="D246" s="53" t="s">
        <v>718</v>
      </c>
      <c r="E246" s="53" t="s">
        <v>732</v>
      </c>
      <c r="F246" s="53" t="s">
        <v>733</v>
      </c>
      <c r="G246" s="53" t="s">
        <v>723</v>
      </c>
      <c r="H246" s="53" t="s">
        <v>1389</v>
      </c>
    </row>
    <row r="247" spans="1:8" ht="11.25">
      <c r="A247" s="53">
        <v>246</v>
      </c>
      <c r="B247" s="53" t="s">
        <v>717</v>
      </c>
      <c r="C247" s="53" t="s">
        <v>734</v>
      </c>
      <c r="D247" s="53" t="s">
        <v>735</v>
      </c>
      <c r="E247" s="53" t="s">
        <v>736</v>
      </c>
      <c r="F247" s="53" t="s">
        <v>737</v>
      </c>
      <c r="G247" s="53" t="s">
        <v>488</v>
      </c>
      <c r="H247" s="53" t="s">
        <v>1389</v>
      </c>
    </row>
    <row r="248" spans="1:8" ht="11.25">
      <c r="A248" s="53">
        <v>247</v>
      </c>
      <c r="B248" s="53" t="s">
        <v>717</v>
      </c>
      <c r="C248" s="53" t="s">
        <v>734</v>
      </c>
      <c r="D248" s="53" t="s">
        <v>735</v>
      </c>
      <c r="E248" s="53" t="s">
        <v>738</v>
      </c>
      <c r="F248" s="53" t="s">
        <v>739</v>
      </c>
      <c r="G248" s="53" t="s">
        <v>723</v>
      </c>
      <c r="H248" s="53" t="s">
        <v>1389</v>
      </c>
    </row>
    <row r="249" spans="1:8" ht="11.25">
      <c r="A249" s="53">
        <v>248</v>
      </c>
      <c r="B249" s="53" t="s">
        <v>717</v>
      </c>
      <c r="C249" s="53" t="s">
        <v>734</v>
      </c>
      <c r="D249" s="53" t="s">
        <v>735</v>
      </c>
      <c r="E249" s="53" t="s">
        <v>740</v>
      </c>
      <c r="F249" s="53" t="s">
        <v>741</v>
      </c>
      <c r="G249" s="53" t="s">
        <v>723</v>
      </c>
      <c r="H249" s="53" t="s">
        <v>1389</v>
      </c>
    </row>
    <row r="250" spans="1:8" ht="11.25">
      <c r="A250" s="53">
        <v>249</v>
      </c>
      <c r="B250" s="53" t="s">
        <v>742</v>
      </c>
      <c r="C250" s="53" t="s">
        <v>742</v>
      </c>
      <c r="D250" s="53" t="s">
        <v>743</v>
      </c>
      <c r="E250" s="53" t="s">
        <v>65</v>
      </c>
      <c r="F250" s="53" t="s">
        <v>1046</v>
      </c>
      <c r="G250" s="53" t="s">
        <v>66</v>
      </c>
      <c r="H250" s="53" t="s">
        <v>1389</v>
      </c>
    </row>
    <row r="251" spans="1:8" ht="11.25">
      <c r="A251" s="53">
        <v>250</v>
      </c>
      <c r="B251" s="53" t="s">
        <v>742</v>
      </c>
      <c r="C251" s="53" t="s">
        <v>742</v>
      </c>
      <c r="D251" s="53" t="s">
        <v>743</v>
      </c>
      <c r="E251" s="53" t="s">
        <v>70</v>
      </c>
      <c r="F251" s="53" t="s">
        <v>71</v>
      </c>
      <c r="G251" s="53" t="s">
        <v>72</v>
      </c>
      <c r="H251" s="53" t="s">
        <v>904</v>
      </c>
    </row>
    <row r="252" spans="1:8" ht="11.25">
      <c r="A252" s="53">
        <v>251</v>
      </c>
      <c r="B252" s="53" t="s">
        <v>742</v>
      </c>
      <c r="C252" s="53" t="s">
        <v>744</v>
      </c>
      <c r="D252" s="53" t="s">
        <v>745</v>
      </c>
      <c r="E252" s="53" t="s">
        <v>65</v>
      </c>
      <c r="F252" s="53" t="s">
        <v>1046</v>
      </c>
      <c r="G252" s="53" t="s">
        <v>66</v>
      </c>
      <c r="H252" s="53" t="s">
        <v>1389</v>
      </c>
    </row>
    <row r="253" spans="1:8" ht="11.25">
      <c r="A253" s="53">
        <v>252</v>
      </c>
      <c r="B253" s="53" t="s">
        <v>742</v>
      </c>
      <c r="C253" s="53" t="s">
        <v>744</v>
      </c>
      <c r="D253" s="53" t="s">
        <v>745</v>
      </c>
      <c r="E253" s="53" t="s">
        <v>70</v>
      </c>
      <c r="F253" s="53" t="s">
        <v>71</v>
      </c>
      <c r="G253" s="53" t="s">
        <v>72</v>
      </c>
      <c r="H253" s="53" t="s">
        <v>904</v>
      </c>
    </row>
    <row r="254" spans="1:8" ht="11.25">
      <c r="A254" s="53">
        <v>253</v>
      </c>
      <c r="B254" s="53" t="s">
        <v>742</v>
      </c>
      <c r="C254" s="53" t="s">
        <v>744</v>
      </c>
      <c r="D254" s="53" t="s">
        <v>745</v>
      </c>
      <c r="E254" s="53" t="s">
        <v>583</v>
      </c>
      <c r="F254" s="53" t="s">
        <v>746</v>
      </c>
      <c r="G254" s="53" t="s">
        <v>747</v>
      </c>
      <c r="H254" s="53" t="s">
        <v>1389</v>
      </c>
    </row>
    <row r="255" spans="1:8" ht="11.25">
      <c r="A255" s="53">
        <v>254</v>
      </c>
      <c r="B255" s="53" t="s">
        <v>742</v>
      </c>
      <c r="C255" s="53" t="s">
        <v>744</v>
      </c>
      <c r="D255" s="53" t="s">
        <v>745</v>
      </c>
      <c r="E255" s="53" t="s">
        <v>748</v>
      </c>
      <c r="F255" s="53" t="s">
        <v>749</v>
      </c>
      <c r="G255" s="53" t="s">
        <v>747</v>
      </c>
      <c r="H255" s="53" t="s">
        <v>1389</v>
      </c>
    </row>
    <row r="256" spans="1:8" ht="11.25">
      <c r="A256" s="53">
        <v>255</v>
      </c>
      <c r="E256" s="53" t="s">
        <v>65</v>
      </c>
      <c r="F256" s="53" t="s">
        <v>1046</v>
      </c>
      <c r="G256" s="53" t="s">
        <v>66</v>
      </c>
      <c r="H256" s="53" t="s">
        <v>1389</v>
      </c>
    </row>
    <row r="257" spans="1:8" ht="11.25">
      <c r="A257" s="53">
        <v>256</v>
      </c>
      <c r="E257" s="53" t="s">
        <v>750</v>
      </c>
      <c r="F257" s="53" t="s">
        <v>751</v>
      </c>
      <c r="G257" s="53" t="s">
        <v>752</v>
      </c>
      <c r="H257" s="53" t="s">
        <v>1389</v>
      </c>
    </row>
    <row r="258" spans="1:8" ht="11.25">
      <c r="A258" s="53">
        <v>257</v>
      </c>
      <c r="E258" s="53" t="s">
        <v>753</v>
      </c>
      <c r="F258" s="53" t="s">
        <v>905</v>
      </c>
      <c r="G258" s="53" t="s">
        <v>1394</v>
      </c>
      <c r="H258" s="53" t="s">
        <v>1393</v>
      </c>
    </row>
    <row r="259" spans="1:8" ht="11.25">
      <c r="A259" s="53">
        <v>258</v>
      </c>
      <c r="E259" s="53" t="s">
        <v>753</v>
      </c>
      <c r="F259" s="53" t="s">
        <v>905</v>
      </c>
      <c r="G259" s="53" t="s">
        <v>1394</v>
      </c>
      <c r="H259" s="53" t="s">
        <v>1391</v>
      </c>
    </row>
    <row r="260" spans="1:8" ht="11.25">
      <c r="A260" s="53">
        <v>259</v>
      </c>
      <c r="E260" s="53" t="s">
        <v>754</v>
      </c>
      <c r="F260" s="53" t="s">
        <v>375</v>
      </c>
      <c r="G260" s="53" t="s">
        <v>755</v>
      </c>
      <c r="H260" s="53" t="s">
        <v>1391</v>
      </c>
    </row>
    <row r="261" spans="1:8" ht="11.25">
      <c r="A261" s="53">
        <v>260</v>
      </c>
      <c r="E261" s="53" t="s">
        <v>754</v>
      </c>
      <c r="F261" s="53" t="s">
        <v>375</v>
      </c>
      <c r="G261" s="53" t="s">
        <v>755</v>
      </c>
      <c r="H261" s="53" t="s">
        <v>1393</v>
      </c>
    </row>
    <row r="262" spans="1:8" ht="11.25">
      <c r="A262" s="53">
        <v>261</v>
      </c>
      <c r="E262" s="53" t="s">
        <v>756</v>
      </c>
      <c r="F262" s="53" t="s">
        <v>757</v>
      </c>
      <c r="G262" s="53" t="s">
        <v>758</v>
      </c>
      <c r="H262" s="53" t="s">
        <v>1391</v>
      </c>
    </row>
    <row r="263" spans="1:8" ht="11.25">
      <c r="A263" s="53">
        <v>262</v>
      </c>
      <c r="E263" s="53" t="s">
        <v>756</v>
      </c>
      <c r="F263" s="53" t="s">
        <v>757</v>
      </c>
      <c r="G263" s="53" t="s">
        <v>758</v>
      </c>
      <c r="H263" s="53" t="s">
        <v>1393</v>
      </c>
    </row>
    <row r="264" spans="1:8" ht="11.25">
      <c r="A264" s="53">
        <v>263</v>
      </c>
      <c r="E264" s="53" t="s">
        <v>759</v>
      </c>
      <c r="F264" s="53" t="s">
        <v>760</v>
      </c>
      <c r="G264" s="53" t="s">
        <v>761</v>
      </c>
      <c r="H264" s="53" t="s">
        <v>1389</v>
      </c>
    </row>
    <row r="265" spans="1:8" ht="11.25">
      <c r="A265" s="53">
        <v>264</v>
      </c>
      <c r="E265" s="53" t="s">
        <v>762</v>
      </c>
      <c r="F265" s="53" t="s">
        <v>763</v>
      </c>
      <c r="G265" s="53" t="s">
        <v>764</v>
      </c>
      <c r="H265" s="53" t="s">
        <v>1389</v>
      </c>
    </row>
    <row r="266" spans="1:8" ht="11.25">
      <c r="A266" s="53">
        <v>265</v>
      </c>
      <c r="E266" s="53" t="s">
        <v>765</v>
      </c>
      <c r="F266" s="53" t="s">
        <v>1046</v>
      </c>
      <c r="G266" s="53" t="s">
        <v>766</v>
      </c>
      <c r="H266" s="53" t="s">
        <v>1389</v>
      </c>
    </row>
    <row r="267" spans="1:8" ht="11.25">
      <c r="A267" s="53">
        <v>266</v>
      </c>
      <c r="E267" s="53" t="s">
        <v>767</v>
      </c>
      <c r="F267" s="53" t="s">
        <v>768</v>
      </c>
      <c r="G267" s="53" t="s">
        <v>769</v>
      </c>
      <c r="H267" s="53" t="s">
        <v>1389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14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1152</v>
      </c>
      <c r="B1" s="48" t="s">
        <v>1151</v>
      </c>
      <c r="C1" s="48" t="s">
        <v>1164</v>
      </c>
    </row>
    <row r="2" spans="1:5" ht="11.25">
      <c r="A2" s="48" t="s">
        <v>44</v>
      </c>
      <c r="B2" s="48" t="s">
        <v>44</v>
      </c>
      <c r="C2" s="48" t="s">
        <v>45</v>
      </c>
      <c r="D2" s="48" t="s">
        <v>44</v>
      </c>
      <c r="E2" s="48" t="s">
        <v>1077</v>
      </c>
    </row>
    <row r="3" spans="1:5" ht="11.25">
      <c r="A3" s="48" t="s">
        <v>44</v>
      </c>
      <c r="B3" s="48" t="s">
        <v>53</v>
      </c>
      <c r="C3" s="48" t="s">
        <v>54</v>
      </c>
      <c r="D3" s="48" t="s">
        <v>58</v>
      </c>
      <c r="E3" s="48" t="s">
        <v>960</v>
      </c>
    </row>
    <row r="4" spans="1:5" ht="11.25">
      <c r="A4" s="48" t="s">
        <v>44</v>
      </c>
      <c r="B4" s="48" t="s">
        <v>771</v>
      </c>
      <c r="C4" s="48" t="s">
        <v>772</v>
      </c>
      <c r="D4" s="48" t="s">
        <v>102</v>
      </c>
      <c r="E4" s="48" t="s">
        <v>961</v>
      </c>
    </row>
    <row r="5" spans="1:5" ht="11.25">
      <c r="A5" s="48" t="s">
        <v>58</v>
      </c>
      <c r="B5" s="48" t="s">
        <v>60</v>
      </c>
      <c r="C5" s="48" t="s">
        <v>61</v>
      </c>
      <c r="D5" s="48" t="s">
        <v>117</v>
      </c>
      <c r="E5" s="48" t="s">
        <v>962</v>
      </c>
    </row>
    <row r="6" spans="1:5" ht="11.25">
      <c r="A6" s="48" t="s">
        <v>58</v>
      </c>
      <c r="B6" s="48" t="s">
        <v>58</v>
      </c>
      <c r="C6" s="48" t="s">
        <v>59</v>
      </c>
      <c r="D6" s="48" t="s">
        <v>146</v>
      </c>
      <c r="E6" s="48" t="s">
        <v>963</v>
      </c>
    </row>
    <row r="7" spans="1:5" ht="11.25">
      <c r="A7" s="48" t="s">
        <v>58</v>
      </c>
      <c r="B7" s="48" t="s">
        <v>79</v>
      </c>
      <c r="C7" s="48" t="s">
        <v>80</v>
      </c>
      <c r="D7" s="48" t="s">
        <v>162</v>
      </c>
      <c r="E7" s="48" t="s">
        <v>964</v>
      </c>
    </row>
    <row r="8" spans="1:5" ht="11.25">
      <c r="A8" s="48" t="s">
        <v>58</v>
      </c>
      <c r="B8" s="48" t="s">
        <v>773</v>
      </c>
      <c r="C8" s="48" t="s">
        <v>774</v>
      </c>
      <c r="D8" s="48" t="s">
        <v>184</v>
      </c>
      <c r="E8" s="48" t="s">
        <v>965</v>
      </c>
    </row>
    <row r="9" spans="1:5" ht="11.25">
      <c r="A9" s="48" t="s">
        <v>58</v>
      </c>
      <c r="B9" s="48" t="s">
        <v>775</v>
      </c>
      <c r="C9" s="48" t="s">
        <v>776</v>
      </c>
      <c r="D9" s="48" t="s">
        <v>214</v>
      </c>
      <c r="E9" s="48" t="s">
        <v>966</v>
      </c>
    </row>
    <row r="10" spans="1:5" ht="11.25">
      <c r="A10" s="48" t="s">
        <v>58</v>
      </c>
      <c r="B10" s="48" t="s">
        <v>777</v>
      </c>
      <c r="C10" s="48" t="s">
        <v>778</v>
      </c>
      <c r="D10" s="48" t="s">
        <v>376</v>
      </c>
      <c r="E10" s="48" t="s">
        <v>967</v>
      </c>
    </row>
    <row r="11" spans="1:5" ht="11.25">
      <c r="A11" s="48" t="s">
        <v>58</v>
      </c>
      <c r="B11" s="48" t="s">
        <v>90</v>
      </c>
      <c r="C11" s="48" t="s">
        <v>91</v>
      </c>
      <c r="D11" s="48" t="s">
        <v>393</v>
      </c>
      <c r="E11" s="48" t="s">
        <v>968</v>
      </c>
    </row>
    <row r="12" spans="1:5" ht="11.25">
      <c r="A12" s="48" t="s">
        <v>58</v>
      </c>
      <c r="B12" s="48" t="s">
        <v>94</v>
      </c>
      <c r="C12" s="48" t="s">
        <v>95</v>
      </c>
      <c r="D12" s="48" t="s">
        <v>427</v>
      </c>
      <c r="E12" s="48" t="s">
        <v>969</v>
      </c>
    </row>
    <row r="13" spans="1:5" ht="11.25">
      <c r="A13" s="48" t="s">
        <v>58</v>
      </c>
      <c r="B13" s="48" t="s">
        <v>779</v>
      </c>
      <c r="C13" s="48" t="s">
        <v>780</v>
      </c>
      <c r="D13" s="48" t="s">
        <v>434</v>
      </c>
      <c r="E13" s="48" t="s">
        <v>970</v>
      </c>
    </row>
    <row r="14" spans="1:5" ht="11.25">
      <c r="A14" s="48" t="s">
        <v>58</v>
      </c>
      <c r="B14" s="48" t="s">
        <v>98</v>
      </c>
      <c r="C14" s="48" t="s">
        <v>99</v>
      </c>
      <c r="D14" s="48" t="s">
        <v>439</v>
      </c>
      <c r="E14" s="48" t="s">
        <v>971</v>
      </c>
    </row>
    <row r="15" spans="1:5" ht="11.25">
      <c r="A15" s="48" t="s">
        <v>58</v>
      </c>
      <c r="B15" s="48" t="s">
        <v>781</v>
      </c>
      <c r="C15" s="48" t="s">
        <v>782</v>
      </c>
      <c r="D15" s="48" t="s">
        <v>484</v>
      </c>
      <c r="E15" s="48" t="s">
        <v>972</v>
      </c>
    </row>
    <row r="16" spans="1:5" ht="11.25">
      <c r="A16" s="48" t="s">
        <v>58</v>
      </c>
      <c r="B16" s="48" t="s">
        <v>783</v>
      </c>
      <c r="C16" s="48" t="s">
        <v>784</v>
      </c>
      <c r="D16" s="48" t="s">
        <v>503</v>
      </c>
      <c r="E16" s="48" t="s">
        <v>973</v>
      </c>
    </row>
    <row r="17" spans="1:5" ht="11.25">
      <c r="A17" s="48" t="s">
        <v>102</v>
      </c>
      <c r="B17" s="48" t="s">
        <v>102</v>
      </c>
      <c r="C17" s="48" t="s">
        <v>103</v>
      </c>
      <c r="D17" s="48" t="s">
        <v>530</v>
      </c>
      <c r="E17" s="48" t="s">
        <v>974</v>
      </c>
    </row>
    <row r="18" spans="1:5" ht="11.25">
      <c r="A18" s="48" t="s">
        <v>102</v>
      </c>
      <c r="B18" s="48" t="s">
        <v>104</v>
      </c>
      <c r="C18" s="48" t="s">
        <v>105</v>
      </c>
      <c r="D18" s="48" t="s">
        <v>541</v>
      </c>
      <c r="E18" s="48" t="s">
        <v>975</v>
      </c>
    </row>
    <row r="19" spans="1:5" ht="11.25">
      <c r="A19" s="48" t="s">
        <v>102</v>
      </c>
      <c r="B19" s="48" t="s">
        <v>109</v>
      </c>
      <c r="C19" s="48" t="s">
        <v>110</v>
      </c>
      <c r="D19" s="48" t="s">
        <v>552</v>
      </c>
      <c r="E19" s="48" t="s">
        <v>976</v>
      </c>
    </row>
    <row r="20" spans="1:5" ht="11.25">
      <c r="A20" s="48" t="s">
        <v>102</v>
      </c>
      <c r="B20" s="48" t="s">
        <v>785</v>
      </c>
      <c r="C20" s="48" t="s">
        <v>786</v>
      </c>
      <c r="D20" s="48" t="s">
        <v>565</v>
      </c>
      <c r="E20" s="48" t="s">
        <v>977</v>
      </c>
    </row>
    <row r="21" spans="1:5" ht="11.25">
      <c r="A21" s="48" t="s">
        <v>102</v>
      </c>
      <c r="B21" s="48" t="s">
        <v>787</v>
      </c>
      <c r="C21" s="48" t="s">
        <v>788</v>
      </c>
      <c r="D21" s="48" t="s">
        <v>576</v>
      </c>
      <c r="E21" s="48" t="s">
        <v>1067</v>
      </c>
    </row>
    <row r="22" spans="1:5" ht="11.25">
      <c r="A22" s="48" t="s">
        <v>102</v>
      </c>
      <c r="B22" s="48" t="s">
        <v>113</v>
      </c>
      <c r="C22" s="48" t="s">
        <v>114</v>
      </c>
      <c r="D22" s="48" t="s">
        <v>585</v>
      </c>
      <c r="E22" s="48" t="s">
        <v>1068</v>
      </c>
    </row>
    <row r="23" spans="1:5" ht="11.25">
      <c r="A23" s="48" t="s">
        <v>102</v>
      </c>
      <c r="B23" s="48" t="s">
        <v>789</v>
      </c>
      <c r="C23" s="48" t="s">
        <v>790</v>
      </c>
      <c r="D23" s="48" t="s">
        <v>594</v>
      </c>
      <c r="E23" s="48" t="s">
        <v>1069</v>
      </c>
    </row>
    <row r="24" spans="1:5" ht="11.25">
      <c r="A24" s="48" t="s">
        <v>117</v>
      </c>
      <c r="B24" s="48" t="s">
        <v>119</v>
      </c>
      <c r="C24" s="48" t="s">
        <v>120</v>
      </c>
      <c r="D24" s="48" t="s">
        <v>634</v>
      </c>
      <c r="E24" s="48" t="s">
        <v>1070</v>
      </c>
    </row>
    <row r="25" spans="1:5" ht="11.25">
      <c r="A25" s="48" t="s">
        <v>117</v>
      </c>
      <c r="B25" s="48" t="s">
        <v>117</v>
      </c>
      <c r="C25" s="48" t="s">
        <v>118</v>
      </c>
      <c r="D25" s="48" t="s">
        <v>658</v>
      </c>
      <c r="E25" s="48" t="s">
        <v>1071</v>
      </c>
    </row>
    <row r="26" spans="1:5" ht="11.25">
      <c r="A26" s="48" t="s">
        <v>117</v>
      </c>
      <c r="B26" s="48" t="s">
        <v>124</v>
      </c>
      <c r="C26" s="48" t="s">
        <v>125</v>
      </c>
      <c r="D26" s="48" t="s">
        <v>665</v>
      </c>
      <c r="E26" s="48" t="s">
        <v>1072</v>
      </c>
    </row>
    <row r="27" spans="1:5" ht="11.25">
      <c r="A27" s="48" t="s">
        <v>117</v>
      </c>
      <c r="B27" s="48" t="s">
        <v>128</v>
      </c>
      <c r="C27" s="48" t="s">
        <v>129</v>
      </c>
      <c r="D27" s="48" t="s">
        <v>678</v>
      </c>
      <c r="E27" s="48" t="s">
        <v>1073</v>
      </c>
    </row>
    <row r="28" spans="1:5" ht="11.25">
      <c r="A28" s="48" t="s">
        <v>117</v>
      </c>
      <c r="B28" s="48" t="s">
        <v>132</v>
      </c>
      <c r="C28" s="48" t="s">
        <v>133</v>
      </c>
      <c r="D28" s="48" t="s">
        <v>700</v>
      </c>
      <c r="E28" s="48" t="s">
        <v>954</v>
      </c>
    </row>
    <row r="29" spans="1:5" ht="11.25">
      <c r="A29" s="48" t="s">
        <v>117</v>
      </c>
      <c r="B29" s="48" t="s">
        <v>136</v>
      </c>
      <c r="C29" s="48" t="s">
        <v>137</v>
      </c>
      <c r="D29" s="48" t="s">
        <v>709</v>
      </c>
      <c r="E29" s="48" t="s">
        <v>955</v>
      </c>
    </row>
    <row r="30" spans="1:5" ht="11.25">
      <c r="A30" s="48" t="s">
        <v>117</v>
      </c>
      <c r="B30" s="48" t="s">
        <v>142</v>
      </c>
      <c r="C30" s="48" t="s">
        <v>143</v>
      </c>
      <c r="D30" s="48" t="s">
        <v>717</v>
      </c>
      <c r="E30" s="48" t="s">
        <v>956</v>
      </c>
    </row>
    <row r="31" spans="1:5" ht="11.25">
      <c r="A31" s="48" t="s">
        <v>146</v>
      </c>
      <c r="B31" s="48" t="s">
        <v>791</v>
      </c>
      <c r="C31" s="48" t="s">
        <v>792</v>
      </c>
      <c r="D31" s="48" t="s">
        <v>742</v>
      </c>
      <c r="E31" s="48" t="s">
        <v>38</v>
      </c>
    </row>
    <row r="32" spans="1:3" ht="11.25">
      <c r="A32" s="48" t="s">
        <v>146</v>
      </c>
      <c r="B32" s="48" t="s">
        <v>146</v>
      </c>
      <c r="C32" s="48" t="s">
        <v>147</v>
      </c>
    </row>
    <row r="33" spans="1:3" ht="11.25">
      <c r="A33" s="48" t="s">
        <v>146</v>
      </c>
      <c r="B33" s="48" t="s">
        <v>793</v>
      </c>
      <c r="C33" s="48" t="s">
        <v>794</v>
      </c>
    </row>
    <row r="34" spans="1:3" ht="11.25">
      <c r="A34" s="48" t="s">
        <v>146</v>
      </c>
      <c r="B34" s="48" t="s">
        <v>795</v>
      </c>
      <c r="C34" s="48" t="s">
        <v>796</v>
      </c>
    </row>
    <row r="35" spans="1:3" ht="11.25">
      <c r="A35" s="48" t="s">
        <v>146</v>
      </c>
      <c r="B35" s="48" t="s">
        <v>94</v>
      </c>
      <c r="C35" s="48" t="s">
        <v>148</v>
      </c>
    </row>
    <row r="36" spans="1:3" ht="11.25">
      <c r="A36" s="48" t="s">
        <v>146</v>
      </c>
      <c r="B36" s="48" t="s">
        <v>797</v>
      </c>
      <c r="C36" s="48" t="s">
        <v>798</v>
      </c>
    </row>
    <row r="37" spans="1:3" ht="11.25">
      <c r="A37" s="48" t="s">
        <v>146</v>
      </c>
      <c r="B37" s="48" t="s">
        <v>1074</v>
      </c>
      <c r="C37" s="48" t="s">
        <v>155</v>
      </c>
    </row>
    <row r="38" spans="1:3" ht="11.25">
      <c r="A38" s="48" t="s">
        <v>146</v>
      </c>
      <c r="B38" s="48" t="s">
        <v>799</v>
      </c>
      <c r="C38" s="48" t="s">
        <v>800</v>
      </c>
    </row>
    <row r="39" spans="1:3" ht="11.25">
      <c r="A39" s="48" t="s">
        <v>146</v>
      </c>
      <c r="B39" s="48" t="s">
        <v>158</v>
      </c>
      <c r="C39" s="48" t="s">
        <v>159</v>
      </c>
    </row>
    <row r="40" spans="1:3" ht="11.25">
      <c r="A40" s="48" t="s">
        <v>162</v>
      </c>
      <c r="B40" s="48" t="s">
        <v>162</v>
      </c>
      <c r="C40" s="48" t="s">
        <v>163</v>
      </c>
    </row>
    <row r="41" spans="1:3" ht="11.25">
      <c r="A41" s="48" t="s">
        <v>184</v>
      </c>
      <c r="B41" s="48" t="s">
        <v>184</v>
      </c>
      <c r="C41" s="48" t="s">
        <v>185</v>
      </c>
    </row>
    <row r="42" spans="1:3" ht="11.25">
      <c r="A42" s="48" t="s">
        <v>214</v>
      </c>
      <c r="B42" s="48" t="s">
        <v>214</v>
      </c>
      <c r="C42" s="48" t="s">
        <v>215</v>
      </c>
    </row>
    <row r="43" spans="1:3" ht="11.25">
      <c r="A43" s="48" t="s">
        <v>376</v>
      </c>
      <c r="B43" s="48" t="s">
        <v>376</v>
      </c>
      <c r="C43" s="48" t="s">
        <v>377</v>
      </c>
    </row>
    <row r="44" spans="1:3" ht="11.25">
      <c r="A44" s="48" t="s">
        <v>393</v>
      </c>
      <c r="B44" s="48" t="s">
        <v>393</v>
      </c>
      <c r="C44" s="48" t="s">
        <v>801</v>
      </c>
    </row>
    <row r="45" spans="1:3" ht="11.25">
      <c r="A45" s="48" t="s">
        <v>393</v>
      </c>
      <c r="B45" s="48" t="s">
        <v>393</v>
      </c>
      <c r="C45" s="48" t="s">
        <v>394</v>
      </c>
    </row>
    <row r="46" spans="1:3" ht="11.25">
      <c r="A46" s="48" t="s">
        <v>427</v>
      </c>
      <c r="B46" s="48" t="s">
        <v>802</v>
      </c>
      <c r="C46" s="48" t="s">
        <v>803</v>
      </c>
    </row>
    <row r="47" spans="1:3" ht="11.25">
      <c r="A47" s="48" t="s">
        <v>427</v>
      </c>
      <c r="B47" s="48" t="s">
        <v>427</v>
      </c>
      <c r="C47" s="48" t="s">
        <v>428</v>
      </c>
    </row>
    <row r="48" spans="1:3" ht="11.25">
      <c r="A48" s="48" t="s">
        <v>427</v>
      </c>
      <c r="B48" s="48" t="s">
        <v>429</v>
      </c>
      <c r="C48" s="48" t="s">
        <v>430</v>
      </c>
    </row>
    <row r="49" spans="1:3" ht="11.25">
      <c r="A49" s="48" t="s">
        <v>427</v>
      </c>
      <c r="B49" s="48" t="s">
        <v>804</v>
      </c>
      <c r="C49" s="48" t="s">
        <v>805</v>
      </c>
    </row>
    <row r="50" spans="1:3" ht="11.25">
      <c r="A50" s="48" t="s">
        <v>434</v>
      </c>
      <c r="B50" s="48" t="s">
        <v>434</v>
      </c>
      <c r="C50" s="48" t="s">
        <v>435</v>
      </c>
    </row>
    <row r="51" spans="1:3" ht="11.25">
      <c r="A51" s="48" t="s">
        <v>434</v>
      </c>
      <c r="B51" s="48" t="s">
        <v>806</v>
      </c>
      <c r="C51" s="48" t="s">
        <v>807</v>
      </c>
    </row>
    <row r="52" spans="1:3" ht="11.25">
      <c r="A52" s="48" t="s">
        <v>434</v>
      </c>
      <c r="B52" s="48" t="s">
        <v>808</v>
      </c>
      <c r="C52" s="48" t="s">
        <v>809</v>
      </c>
    </row>
    <row r="53" spans="1:3" ht="11.25">
      <c r="A53" s="48" t="s">
        <v>439</v>
      </c>
      <c r="B53" s="48" t="s">
        <v>441</v>
      </c>
      <c r="C53" s="48" t="s">
        <v>442</v>
      </c>
    </row>
    <row r="54" spans="1:3" ht="11.25">
      <c r="A54" s="48" t="s">
        <v>439</v>
      </c>
      <c r="B54" s="48" t="s">
        <v>439</v>
      </c>
      <c r="C54" s="48" t="s">
        <v>440</v>
      </c>
    </row>
    <row r="55" spans="1:3" ht="11.25">
      <c r="A55" s="48" t="s">
        <v>439</v>
      </c>
      <c r="B55" s="48" t="s">
        <v>455</v>
      </c>
      <c r="C55" s="48" t="s">
        <v>456</v>
      </c>
    </row>
    <row r="56" spans="1:3" ht="11.25">
      <c r="A56" s="48" t="s">
        <v>439</v>
      </c>
      <c r="B56" s="48" t="s">
        <v>461</v>
      </c>
      <c r="C56" s="48" t="s">
        <v>462</v>
      </c>
    </row>
    <row r="57" spans="1:3" ht="11.25">
      <c r="A57" s="48" t="s">
        <v>439</v>
      </c>
      <c r="B57" s="48" t="s">
        <v>467</v>
      </c>
      <c r="C57" s="48" t="s">
        <v>468</v>
      </c>
    </row>
    <row r="58" spans="1:3" ht="11.25">
      <c r="A58" s="48" t="s">
        <v>439</v>
      </c>
      <c r="B58" s="48" t="s">
        <v>1074</v>
      </c>
      <c r="C58" s="48" t="s">
        <v>471</v>
      </c>
    </row>
    <row r="59" spans="1:3" ht="11.25">
      <c r="A59" s="48" t="s">
        <v>439</v>
      </c>
      <c r="B59" s="48" t="s">
        <v>474</v>
      </c>
      <c r="C59" s="48" t="s">
        <v>475</v>
      </c>
    </row>
    <row r="60" spans="1:3" ht="11.25">
      <c r="A60" s="48" t="s">
        <v>439</v>
      </c>
      <c r="B60" s="48" t="s">
        <v>478</v>
      </c>
      <c r="C60" s="48" t="s">
        <v>479</v>
      </c>
    </row>
    <row r="61" spans="1:3" ht="11.25">
      <c r="A61" s="48" t="s">
        <v>439</v>
      </c>
      <c r="B61" s="48" t="s">
        <v>810</v>
      </c>
      <c r="C61" s="48" t="s">
        <v>811</v>
      </c>
    </row>
    <row r="62" spans="1:3" ht="11.25">
      <c r="A62" s="48" t="s">
        <v>484</v>
      </c>
      <c r="B62" s="48" t="s">
        <v>812</v>
      </c>
      <c r="C62" s="48" t="s">
        <v>813</v>
      </c>
    </row>
    <row r="63" spans="1:3" ht="11.25">
      <c r="A63" s="48" t="s">
        <v>484</v>
      </c>
      <c r="B63" s="48" t="s">
        <v>484</v>
      </c>
      <c r="C63" s="48" t="s">
        <v>485</v>
      </c>
    </row>
    <row r="64" spans="1:3" ht="11.25">
      <c r="A64" s="48" t="s">
        <v>484</v>
      </c>
      <c r="B64" s="48" t="s">
        <v>491</v>
      </c>
      <c r="C64" s="48" t="s">
        <v>492</v>
      </c>
    </row>
    <row r="65" spans="1:3" ht="11.25">
      <c r="A65" s="48" t="s">
        <v>484</v>
      </c>
      <c r="B65" s="48" t="s">
        <v>814</v>
      </c>
      <c r="C65" s="48" t="s">
        <v>815</v>
      </c>
    </row>
    <row r="66" spans="1:3" ht="11.25">
      <c r="A66" s="48" t="s">
        <v>484</v>
      </c>
      <c r="B66" s="48" t="s">
        <v>816</v>
      </c>
      <c r="C66" s="48" t="s">
        <v>817</v>
      </c>
    </row>
    <row r="67" spans="1:3" ht="11.25">
      <c r="A67" s="48" t="s">
        <v>484</v>
      </c>
      <c r="B67" s="48" t="s">
        <v>818</v>
      </c>
      <c r="C67" s="48" t="s">
        <v>819</v>
      </c>
    </row>
    <row r="68" spans="1:3" ht="11.25">
      <c r="A68" s="48" t="s">
        <v>484</v>
      </c>
      <c r="B68" s="48" t="s">
        <v>493</v>
      </c>
      <c r="C68" s="48" t="s">
        <v>494</v>
      </c>
    </row>
    <row r="69" spans="1:3" ht="11.25">
      <c r="A69" s="48" t="s">
        <v>484</v>
      </c>
      <c r="B69" s="48" t="s">
        <v>499</v>
      </c>
      <c r="C69" s="48" t="s">
        <v>500</v>
      </c>
    </row>
    <row r="70" spans="1:3" ht="11.25">
      <c r="A70" s="48" t="s">
        <v>503</v>
      </c>
      <c r="B70" s="48" t="s">
        <v>505</v>
      </c>
      <c r="C70" s="48" t="s">
        <v>506</v>
      </c>
    </row>
    <row r="71" spans="1:3" ht="11.25">
      <c r="A71" s="48" t="s">
        <v>503</v>
      </c>
      <c r="B71" s="48" t="s">
        <v>503</v>
      </c>
      <c r="C71" s="48" t="s">
        <v>504</v>
      </c>
    </row>
    <row r="72" spans="1:3" ht="11.25">
      <c r="A72" s="48" t="s">
        <v>503</v>
      </c>
      <c r="B72" s="48" t="s">
        <v>518</v>
      </c>
      <c r="C72" s="48" t="s">
        <v>519</v>
      </c>
    </row>
    <row r="73" spans="1:3" ht="11.25">
      <c r="A73" s="48" t="s">
        <v>503</v>
      </c>
      <c r="B73" s="48" t="s">
        <v>526</v>
      </c>
      <c r="C73" s="48" t="s">
        <v>527</v>
      </c>
    </row>
    <row r="74" spans="1:3" ht="11.25">
      <c r="A74" s="48" t="s">
        <v>530</v>
      </c>
      <c r="B74" s="48" t="s">
        <v>530</v>
      </c>
      <c r="C74" s="48" t="s">
        <v>531</v>
      </c>
    </row>
    <row r="75" spans="1:3" ht="11.25">
      <c r="A75" s="48" t="s">
        <v>530</v>
      </c>
      <c r="B75" s="48" t="s">
        <v>537</v>
      </c>
      <c r="C75" s="48" t="s">
        <v>538</v>
      </c>
    </row>
    <row r="76" spans="1:3" ht="11.25">
      <c r="A76" s="48" t="s">
        <v>541</v>
      </c>
      <c r="B76" s="48" t="s">
        <v>541</v>
      </c>
      <c r="C76" s="48" t="s">
        <v>542</v>
      </c>
    </row>
    <row r="77" spans="1:3" ht="11.25">
      <c r="A77" s="48" t="s">
        <v>541</v>
      </c>
      <c r="B77" s="48" t="s">
        <v>548</v>
      </c>
      <c r="C77" s="48" t="s">
        <v>549</v>
      </c>
    </row>
    <row r="78" spans="1:3" ht="11.25">
      <c r="A78" s="48" t="s">
        <v>552</v>
      </c>
      <c r="B78" s="48" t="s">
        <v>552</v>
      </c>
      <c r="C78" s="48" t="s">
        <v>553</v>
      </c>
    </row>
    <row r="79" spans="1:3" ht="11.25">
      <c r="A79" s="48" t="s">
        <v>552</v>
      </c>
      <c r="B79" s="48" t="s">
        <v>554</v>
      </c>
      <c r="C79" s="48" t="s">
        <v>555</v>
      </c>
    </row>
    <row r="80" spans="1:3" ht="11.25">
      <c r="A80" s="48" t="s">
        <v>565</v>
      </c>
      <c r="B80" s="48" t="s">
        <v>820</v>
      </c>
      <c r="C80" s="48" t="s">
        <v>821</v>
      </c>
    </row>
    <row r="81" spans="1:3" ht="11.25">
      <c r="A81" s="48" t="s">
        <v>565</v>
      </c>
      <c r="B81" s="48" t="s">
        <v>565</v>
      </c>
      <c r="C81" s="48" t="s">
        <v>566</v>
      </c>
    </row>
    <row r="82" spans="1:3" ht="11.25">
      <c r="A82" s="48" t="s">
        <v>565</v>
      </c>
      <c r="B82" s="48" t="s">
        <v>567</v>
      </c>
      <c r="C82" s="48" t="s">
        <v>568</v>
      </c>
    </row>
    <row r="83" spans="1:3" ht="11.25">
      <c r="A83" s="48" t="s">
        <v>565</v>
      </c>
      <c r="B83" s="48" t="s">
        <v>572</v>
      </c>
      <c r="C83" s="48" t="s">
        <v>573</v>
      </c>
    </row>
    <row r="84" spans="1:3" ht="11.25">
      <c r="A84" s="48" t="s">
        <v>576</v>
      </c>
      <c r="B84" s="48" t="s">
        <v>822</v>
      </c>
      <c r="C84" s="48" t="s">
        <v>823</v>
      </c>
    </row>
    <row r="85" spans="1:3" ht="11.25">
      <c r="A85" s="48" t="s">
        <v>576</v>
      </c>
      <c r="B85" s="48" t="s">
        <v>576</v>
      </c>
      <c r="C85" s="48" t="s">
        <v>577</v>
      </c>
    </row>
    <row r="86" spans="1:3" ht="11.25">
      <c r="A86" s="48" t="s">
        <v>576</v>
      </c>
      <c r="B86" s="48" t="s">
        <v>581</v>
      </c>
      <c r="C86" s="48" t="s">
        <v>582</v>
      </c>
    </row>
    <row r="87" spans="1:3" ht="11.25">
      <c r="A87" s="48" t="s">
        <v>576</v>
      </c>
      <c r="B87" s="48" t="s">
        <v>824</v>
      </c>
      <c r="C87" s="48" t="s">
        <v>825</v>
      </c>
    </row>
    <row r="88" spans="1:3" ht="11.25">
      <c r="A88" s="48" t="s">
        <v>576</v>
      </c>
      <c r="B88" s="48" t="s">
        <v>826</v>
      </c>
      <c r="C88" s="48" t="s">
        <v>827</v>
      </c>
    </row>
    <row r="89" spans="1:3" ht="11.25">
      <c r="A89" s="48" t="s">
        <v>576</v>
      </c>
      <c r="B89" s="48" t="s">
        <v>828</v>
      </c>
      <c r="C89" s="48" t="s">
        <v>829</v>
      </c>
    </row>
    <row r="90" spans="1:3" ht="11.25">
      <c r="A90" s="48" t="s">
        <v>585</v>
      </c>
      <c r="B90" s="48" t="s">
        <v>585</v>
      </c>
      <c r="C90" s="48" t="s">
        <v>586</v>
      </c>
    </row>
    <row r="91" spans="1:3" ht="11.25">
      <c r="A91" s="48" t="s">
        <v>585</v>
      </c>
      <c r="B91" s="48" t="s">
        <v>590</v>
      </c>
      <c r="C91" s="48" t="s">
        <v>591</v>
      </c>
    </row>
    <row r="92" spans="1:3" ht="11.25">
      <c r="A92" s="48" t="s">
        <v>585</v>
      </c>
      <c r="B92" s="48" t="s">
        <v>830</v>
      </c>
      <c r="C92" s="48" t="s">
        <v>831</v>
      </c>
    </row>
    <row r="93" spans="1:3" ht="11.25">
      <c r="A93" s="48" t="s">
        <v>594</v>
      </c>
      <c r="B93" s="48" t="s">
        <v>950</v>
      </c>
      <c r="C93" s="48" t="s">
        <v>832</v>
      </c>
    </row>
    <row r="94" spans="1:3" ht="11.25">
      <c r="A94" s="48" t="s">
        <v>594</v>
      </c>
      <c r="B94" s="48" t="s">
        <v>833</v>
      </c>
      <c r="C94" s="48" t="s">
        <v>834</v>
      </c>
    </row>
    <row r="95" spans="1:3" ht="11.25">
      <c r="A95" s="48" t="s">
        <v>594</v>
      </c>
      <c r="B95" s="48" t="s">
        <v>835</v>
      </c>
      <c r="C95" s="48" t="s">
        <v>836</v>
      </c>
    </row>
    <row r="96" spans="1:3" ht="11.25">
      <c r="A96" s="48" t="s">
        <v>594</v>
      </c>
      <c r="B96" s="48" t="s">
        <v>596</v>
      </c>
      <c r="C96" s="48" t="s">
        <v>597</v>
      </c>
    </row>
    <row r="97" spans="1:3" ht="11.25">
      <c r="A97" s="48" t="s">
        <v>594</v>
      </c>
      <c r="B97" s="48" t="s">
        <v>837</v>
      </c>
      <c r="C97" s="48" t="s">
        <v>838</v>
      </c>
    </row>
    <row r="98" spans="1:3" ht="11.25">
      <c r="A98" s="48" t="s">
        <v>594</v>
      </c>
      <c r="B98" s="48" t="s">
        <v>600</v>
      </c>
      <c r="C98" s="48" t="s">
        <v>601</v>
      </c>
    </row>
    <row r="99" spans="1:3" ht="11.25">
      <c r="A99" s="48" t="s">
        <v>594</v>
      </c>
      <c r="B99" s="48" t="s">
        <v>607</v>
      </c>
      <c r="C99" s="48" t="s">
        <v>608</v>
      </c>
    </row>
    <row r="100" spans="1:3" ht="11.25">
      <c r="A100" s="48" t="s">
        <v>594</v>
      </c>
      <c r="B100" s="48" t="s">
        <v>611</v>
      </c>
      <c r="C100" s="48" t="s">
        <v>612</v>
      </c>
    </row>
    <row r="101" spans="1:3" ht="11.25">
      <c r="A101" s="48" t="s">
        <v>594</v>
      </c>
      <c r="B101" s="48" t="s">
        <v>594</v>
      </c>
      <c r="C101" s="48" t="s">
        <v>595</v>
      </c>
    </row>
    <row r="102" spans="1:3" ht="11.25">
      <c r="A102" s="48" t="s">
        <v>594</v>
      </c>
      <c r="B102" s="48" t="s">
        <v>839</v>
      </c>
      <c r="C102" s="48" t="s">
        <v>840</v>
      </c>
    </row>
    <row r="103" spans="1:3" ht="11.25">
      <c r="A103" s="48" t="s">
        <v>594</v>
      </c>
      <c r="B103" s="48" t="s">
        <v>624</v>
      </c>
      <c r="C103" s="48" t="s">
        <v>625</v>
      </c>
    </row>
    <row r="104" spans="1:3" ht="11.25">
      <c r="A104" s="48" t="s">
        <v>594</v>
      </c>
      <c r="B104" s="48" t="s">
        <v>841</v>
      </c>
      <c r="C104" s="48" t="s">
        <v>842</v>
      </c>
    </row>
    <row r="105" spans="1:3" ht="11.25">
      <c r="A105" s="48" t="s">
        <v>594</v>
      </c>
      <c r="B105" s="48" t="s">
        <v>630</v>
      </c>
      <c r="C105" s="48" t="s">
        <v>631</v>
      </c>
    </row>
    <row r="106" spans="1:3" ht="11.25">
      <c r="A106" s="48" t="s">
        <v>634</v>
      </c>
      <c r="B106" s="48" t="s">
        <v>636</v>
      </c>
      <c r="C106" s="48" t="s">
        <v>637</v>
      </c>
    </row>
    <row r="107" spans="1:3" ht="11.25">
      <c r="A107" s="48" t="s">
        <v>634</v>
      </c>
      <c r="B107" s="48" t="s">
        <v>640</v>
      </c>
      <c r="C107" s="48" t="s">
        <v>641</v>
      </c>
    </row>
    <row r="108" spans="1:3" ht="11.25">
      <c r="A108" s="48" t="s">
        <v>634</v>
      </c>
      <c r="B108" s="48" t="s">
        <v>634</v>
      </c>
      <c r="C108" s="48" t="s">
        <v>635</v>
      </c>
    </row>
    <row r="109" spans="1:3" ht="11.25">
      <c r="A109" s="48" t="s">
        <v>634</v>
      </c>
      <c r="B109" s="48" t="s">
        <v>644</v>
      </c>
      <c r="C109" s="48" t="s">
        <v>645</v>
      </c>
    </row>
    <row r="110" spans="1:3" ht="11.25">
      <c r="A110" s="48" t="s">
        <v>634</v>
      </c>
      <c r="B110" s="48" t="s">
        <v>650</v>
      </c>
      <c r="C110" s="48" t="s">
        <v>651</v>
      </c>
    </row>
    <row r="111" spans="1:3" ht="11.25">
      <c r="A111" s="48" t="s">
        <v>634</v>
      </c>
      <c r="B111" s="48" t="s">
        <v>654</v>
      </c>
      <c r="C111" s="48" t="s">
        <v>655</v>
      </c>
    </row>
    <row r="112" spans="1:3" ht="11.25">
      <c r="A112" s="48" t="s">
        <v>658</v>
      </c>
      <c r="B112" s="48" t="s">
        <v>843</v>
      </c>
      <c r="C112" s="48" t="s">
        <v>844</v>
      </c>
    </row>
    <row r="113" spans="1:3" ht="11.25">
      <c r="A113" s="48" t="s">
        <v>658</v>
      </c>
      <c r="B113" s="48" t="s">
        <v>845</v>
      </c>
      <c r="C113" s="48" t="s">
        <v>846</v>
      </c>
    </row>
    <row r="114" spans="1:3" ht="11.25">
      <c r="A114" s="48" t="s">
        <v>658</v>
      </c>
      <c r="B114" s="48" t="s">
        <v>847</v>
      </c>
      <c r="C114" s="48" t="s">
        <v>848</v>
      </c>
    </row>
    <row r="115" spans="1:3" ht="11.25">
      <c r="A115" s="48" t="s">
        <v>658</v>
      </c>
      <c r="B115" s="48" t="s">
        <v>849</v>
      </c>
      <c r="C115" s="48" t="s">
        <v>850</v>
      </c>
    </row>
    <row r="116" spans="1:3" ht="11.25">
      <c r="A116" s="48" t="s">
        <v>658</v>
      </c>
      <c r="B116" s="48" t="s">
        <v>658</v>
      </c>
      <c r="C116" s="48" t="s">
        <v>659</v>
      </c>
    </row>
    <row r="117" spans="1:3" ht="11.25">
      <c r="A117" s="48" t="s">
        <v>658</v>
      </c>
      <c r="B117" s="48" t="s">
        <v>660</v>
      </c>
      <c r="C117" s="48" t="s">
        <v>661</v>
      </c>
    </row>
    <row r="118" spans="1:3" ht="11.25">
      <c r="A118" s="48" t="s">
        <v>658</v>
      </c>
      <c r="B118" s="48" t="s">
        <v>851</v>
      </c>
      <c r="C118" s="48" t="s">
        <v>852</v>
      </c>
    </row>
    <row r="119" spans="1:3" ht="11.25">
      <c r="A119" s="48" t="s">
        <v>658</v>
      </c>
      <c r="B119" s="48" t="s">
        <v>853</v>
      </c>
      <c r="C119" s="48" t="s">
        <v>854</v>
      </c>
    </row>
    <row r="120" spans="1:3" ht="11.25">
      <c r="A120" s="48" t="s">
        <v>665</v>
      </c>
      <c r="B120" s="48" t="s">
        <v>667</v>
      </c>
      <c r="C120" s="48" t="s">
        <v>668</v>
      </c>
    </row>
    <row r="121" spans="1:3" ht="11.25">
      <c r="A121" s="48" t="s">
        <v>665</v>
      </c>
      <c r="B121" s="48" t="s">
        <v>665</v>
      </c>
      <c r="C121" s="48" t="s">
        <v>666</v>
      </c>
    </row>
    <row r="122" spans="1:3" ht="11.25">
      <c r="A122" s="48" t="s">
        <v>665</v>
      </c>
      <c r="B122" s="48" t="s">
        <v>674</v>
      </c>
      <c r="C122" s="48" t="s">
        <v>675</v>
      </c>
    </row>
    <row r="123" spans="1:3" ht="11.25">
      <c r="A123" s="48" t="s">
        <v>678</v>
      </c>
      <c r="B123" s="48" t="s">
        <v>855</v>
      </c>
      <c r="C123" s="48" t="s">
        <v>856</v>
      </c>
    </row>
    <row r="124" spans="1:3" ht="11.25">
      <c r="A124" s="48" t="s">
        <v>678</v>
      </c>
      <c r="B124" s="48" t="s">
        <v>857</v>
      </c>
      <c r="C124" s="48" t="s">
        <v>858</v>
      </c>
    </row>
    <row r="125" spans="1:3" ht="11.25">
      <c r="A125" s="48" t="s">
        <v>678</v>
      </c>
      <c r="B125" s="48" t="s">
        <v>859</v>
      </c>
      <c r="C125" s="48" t="s">
        <v>860</v>
      </c>
    </row>
    <row r="126" spans="1:3" ht="11.25">
      <c r="A126" s="48" t="s">
        <v>678</v>
      </c>
      <c r="B126" s="48" t="s">
        <v>861</v>
      </c>
      <c r="C126" s="48" t="s">
        <v>862</v>
      </c>
    </row>
    <row r="127" spans="1:3" ht="11.25">
      <c r="A127" s="48" t="s">
        <v>678</v>
      </c>
      <c r="B127" s="48" t="s">
        <v>680</v>
      </c>
      <c r="C127" s="48" t="s">
        <v>681</v>
      </c>
    </row>
    <row r="128" spans="1:3" ht="11.25">
      <c r="A128" s="48" t="s">
        <v>678</v>
      </c>
      <c r="B128" s="48" t="s">
        <v>863</v>
      </c>
      <c r="C128" s="48" t="s">
        <v>864</v>
      </c>
    </row>
    <row r="129" spans="1:3" ht="11.25">
      <c r="A129" s="48" t="s">
        <v>678</v>
      </c>
      <c r="B129" s="48" t="s">
        <v>957</v>
      </c>
      <c r="C129" s="48" t="s">
        <v>865</v>
      </c>
    </row>
    <row r="130" spans="1:3" ht="11.25">
      <c r="A130" s="48" t="s">
        <v>678</v>
      </c>
      <c r="B130" s="48" t="s">
        <v>678</v>
      </c>
      <c r="C130" s="48" t="s">
        <v>679</v>
      </c>
    </row>
    <row r="131" spans="1:3" ht="11.25">
      <c r="A131" s="48" t="s">
        <v>678</v>
      </c>
      <c r="B131" s="48" t="s">
        <v>687</v>
      </c>
      <c r="C131" s="48" t="s">
        <v>688</v>
      </c>
    </row>
    <row r="132" spans="1:3" ht="11.25">
      <c r="A132" s="48" t="s">
        <v>678</v>
      </c>
      <c r="B132" s="48" t="s">
        <v>866</v>
      </c>
      <c r="C132" s="48" t="s">
        <v>867</v>
      </c>
    </row>
    <row r="133" spans="1:3" ht="11.25">
      <c r="A133" s="48" t="s">
        <v>678</v>
      </c>
      <c r="B133" s="48" t="s">
        <v>868</v>
      </c>
      <c r="C133" s="48" t="s">
        <v>869</v>
      </c>
    </row>
    <row r="134" spans="1:3" ht="11.25">
      <c r="A134" s="48" t="s">
        <v>700</v>
      </c>
      <c r="B134" s="48" t="s">
        <v>702</v>
      </c>
      <c r="C134" s="48" t="s">
        <v>703</v>
      </c>
    </row>
    <row r="135" spans="1:3" ht="11.25">
      <c r="A135" s="48" t="s">
        <v>700</v>
      </c>
      <c r="B135" s="48" t="s">
        <v>700</v>
      </c>
      <c r="C135" s="48" t="s">
        <v>701</v>
      </c>
    </row>
    <row r="136" spans="1:3" ht="11.25">
      <c r="A136" s="48" t="s">
        <v>700</v>
      </c>
      <c r="B136" s="48" t="s">
        <v>704</v>
      </c>
      <c r="C136" s="48" t="s">
        <v>705</v>
      </c>
    </row>
    <row r="137" spans="1:3" ht="11.25">
      <c r="A137" s="48" t="s">
        <v>709</v>
      </c>
      <c r="B137" s="48" t="s">
        <v>709</v>
      </c>
      <c r="C137" s="48" t="s">
        <v>710</v>
      </c>
    </row>
    <row r="138" spans="1:3" ht="11.25">
      <c r="A138" s="48" t="s">
        <v>709</v>
      </c>
      <c r="B138" s="48" t="s">
        <v>713</v>
      </c>
      <c r="C138" s="48" t="s">
        <v>714</v>
      </c>
    </row>
    <row r="139" spans="1:3" ht="11.25">
      <c r="A139" s="48" t="s">
        <v>717</v>
      </c>
      <c r="B139" s="48" t="s">
        <v>719</v>
      </c>
      <c r="C139" s="48" t="s">
        <v>720</v>
      </c>
    </row>
    <row r="140" spans="1:3" ht="11.25">
      <c r="A140" s="48" t="s">
        <v>717</v>
      </c>
      <c r="B140" s="48" t="s">
        <v>728</v>
      </c>
      <c r="C140" s="48" t="s">
        <v>729</v>
      </c>
    </row>
    <row r="141" spans="1:3" ht="11.25">
      <c r="A141" s="48" t="s">
        <v>717</v>
      </c>
      <c r="B141" s="48" t="s">
        <v>717</v>
      </c>
      <c r="C141" s="48" t="s">
        <v>718</v>
      </c>
    </row>
    <row r="142" spans="1:3" ht="11.25">
      <c r="A142" s="48" t="s">
        <v>717</v>
      </c>
      <c r="B142" s="48" t="s">
        <v>734</v>
      </c>
      <c r="C142" s="48" t="s">
        <v>735</v>
      </c>
    </row>
    <row r="143" spans="1:3" ht="11.25">
      <c r="A143" s="48" t="s">
        <v>742</v>
      </c>
      <c r="B143" s="48" t="s">
        <v>742</v>
      </c>
      <c r="C143" s="48" t="s">
        <v>743</v>
      </c>
    </row>
    <row r="144" spans="1:3" ht="11.25">
      <c r="A144" s="48" t="s">
        <v>742</v>
      </c>
      <c r="B144" s="48" t="s">
        <v>744</v>
      </c>
      <c r="C144" s="48" t="s">
        <v>745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2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8">
      <selection activeCell="H32" sqref="H32"/>
    </sheetView>
  </sheetViews>
  <sheetFormatPr defaultColWidth="9.140625" defaultRowHeight="11.25"/>
  <cols>
    <col min="1" max="1" width="17.57421875" style="108" hidden="1" customWidth="1"/>
    <col min="2" max="2" width="17.57421875" style="109" hidden="1" customWidth="1"/>
    <col min="3" max="3" width="2.7109375" style="110" customWidth="1"/>
    <col min="4" max="4" width="2.7109375" style="116" customWidth="1"/>
    <col min="5" max="5" width="35.7109375" style="116" customWidth="1"/>
    <col min="6" max="6" width="21.57421875" style="116" customWidth="1"/>
    <col min="7" max="7" width="40.7109375" style="159" customWidth="1"/>
    <col min="8" max="8" width="32.7109375" style="116" customWidth="1"/>
    <col min="9" max="10" width="2.7109375" style="116" customWidth="1"/>
    <col min="11" max="16384" width="9.140625" style="116" customWidth="1"/>
  </cols>
  <sheetData>
    <row r="1" spans="1:7" s="110" customFormat="1" ht="35.25" customHeight="1" hidden="1">
      <c r="A1" s="108" t="str">
        <f>region_name</f>
        <v>Удмуртская республика</v>
      </c>
      <c r="B1" s="109">
        <f>IF(god="","Не определено",god)</f>
        <v>2010</v>
      </c>
      <c r="C1" s="110" t="str">
        <f>org&amp;"_INN:"&amp;inn&amp;"_KPP:"&amp;kpp</f>
        <v>МУП "Теплосети"_INN:1807901982_KPP:180701001</v>
      </c>
      <c r="G1" s="111"/>
    </row>
    <row r="2" spans="1:7" s="110" customFormat="1" ht="11.25" customHeight="1">
      <c r="A2" s="108" t="str">
        <f>IF(org="","Не определено",org)</f>
        <v>МУП "Теплосети"</v>
      </c>
      <c r="B2" s="109" t="str">
        <f>IF(inn="","Не определено",inn)</f>
        <v>1807901982</v>
      </c>
      <c r="G2" s="111"/>
    </row>
    <row r="3" spans="1:9" ht="12.75" customHeight="1" thickBot="1">
      <c r="A3" s="108" t="str">
        <f>IF(mo="","Не определено",mo)</f>
        <v>Дебесский муниципальный район</v>
      </c>
      <c r="B3" s="109" t="str">
        <f>IF(oktmo="","Не определено",oktmo)</f>
        <v>94614000</v>
      </c>
      <c r="D3" s="112"/>
      <c r="E3" s="113"/>
      <c r="F3" s="114"/>
      <c r="G3" s="363" t="str">
        <f>version</f>
        <v>Версия 4.0</v>
      </c>
      <c r="H3" s="363"/>
      <c r="I3" s="115"/>
    </row>
    <row r="4" spans="1:9" ht="30" customHeight="1" thickBot="1">
      <c r="A4" s="108" t="str">
        <f>IF(fil="","Не определено",fil)</f>
        <v>Не определено</v>
      </c>
      <c r="B4" s="109" t="str">
        <f>IF(kpp="","Не определено",kpp)</f>
        <v>180701001</v>
      </c>
      <c r="D4" s="117"/>
      <c r="E4" s="364" t="s">
        <v>953</v>
      </c>
      <c r="F4" s="365"/>
      <c r="G4" s="366"/>
      <c r="H4" s="118"/>
      <c r="I4" s="119"/>
    </row>
    <row r="5" spans="4:9" ht="12" thickBot="1">
      <c r="D5" s="117"/>
      <c r="E5" s="118"/>
      <c r="F5" s="118"/>
      <c r="G5" s="120"/>
      <c r="H5" s="118"/>
      <c r="I5" s="119"/>
    </row>
    <row r="6" spans="4:9" ht="16.5" customHeight="1">
      <c r="D6" s="117"/>
      <c r="E6" s="403" t="s">
        <v>1230</v>
      </c>
      <c r="F6" s="404"/>
      <c r="G6" s="121"/>
      <c r="H6" s="122" t="s">
        <v>1233</v>
      </c>
      <c r="I6" s="119"/>
    </row>
    <row r="7" spans="1:9" ht="24.75" customHeight="1" thickBot="1">
      <c r="A7" s="123"/>
      <c r="D7" s="117"/>
      <c r="E7" s="405" t="str">
        <f>region_name</f>
        <v>Удмуртская республика</v>
      </c>
      <c r="F7" s="406"/>
      <c r="G7" s="120"/>
      <c r="H7" s="124" t="s">
        <v>1421</v>
      </c>
      <c r="I7" s="119"/>
    </row>
    <row r="8" spans="1:9" ht="12" customHeight="1" thickBot="1">
      <c r="A8" s="123"/>
      <c r="D8" s="125"/>
      <c r="E8" s="126"/>
      <c r="F8" s="127"/>
      <c r="G8" s="120"/>
      <c r="H8" s="127"/>
      <c r="I8" s="119"/>
    </row>
    <row r="9" spans="4:9" ht="30" customHeight="1" thickBot="1">
      <c r="D9" s="125"/>
      <c r="E9" s="160" t="s">
        <v>1264</v>
      </c>
      <c r="F9" s="129">
        <v>2010</v>
      </c>
      <c r="G9" s="120"/>
      <c r="H9" s="127"/>
      <c r="I9" s="119"/>
    </row>
    <row r="10" spans="4:9" ht="12" customHeight="1" thickBot="1">
      <c r="D10" s="125"/>
      <c r="E10" s="130"/>
      <c r="F10" s="118"/>
      <c r="G10" s="120"/>
      <c r="H10" s="127"/>
      <c r="I10" s="119"/>
    </row>
    <row r="11" spans="1:9" ht="37.5" customHeight="1" thickBot="1">
      <c r="A11" s="108" t="s">
        <v>1234</v>
      </c>
      <c r="B11" s="109" t="s">
        <v>1082</v>
      </c>
      <c r="D11" s="125"/>
      <c r="E11" s="160" t="s">
        <v>1235</v>
      </c>
      <c r="F11" s="133" t="s">
        <v>1080</v>
      </c>
      <c r="G11" s="120"/>
      <c r="H11" s="127"/>
      <c r="I11" s="119"/>
    </row>
    <row r="12" spans="1:9" ht="23.25" customHeight="1" thickBot="1">
      <c r="A12" s="108">
        <v>66</v>
      </c>
      <c r="D12" s="125"/>
      <c r="E12" s="130"/>
      <c r="F12" s="131"/>
      <c r="G12" s="131"/>
      <c r="H12" s="132"/>
      <c r="I12" s="119"/>
    </row>
    <row r="13" spans="4:10" ht="32.25" customHeight="1" thickBot="1">
      <c r="D13" s="125"/>
      <c r="E13" s="161" t="s">
        <v>871</v>
      </c>
      <c r="F13" s="373" t="s">
        <v>436</v>
      </c>
      <c r="G13" s="367"/>
      <c r="H13" s="139" t="s">
        <v>770</v>
      </c>
      <c r="I13" s="119"/>
      <c r="J13" s="134"/>
    </row>
    <row r="14" spans="4:9" ht="15" customHeight="1" hidden="1">
      <c r="D14" s="125"/>
      <c r="E14" s="135"/>
      <c r="F14" s="136"/>
      <c r="G14" s="131"/>
      <c r="H14" s="132"/>
      <c r="I14" s="119"/>
    </row>
    <row r="15" spans="4:9" ht="24.75" customHeight="1" hidden="1" thickBot="1">
      <c r="D15" s="125"/>
      <c r="E15" s="161" t="s">
        <v>1236</v>
      </c>
      <c r="F15" s="368"/>
      <c r="G15" s="362"/>
      <c r="H15" s="132" t="s">
        <v>1237</v>
      </c>
      <c r="I15" s="119"/>
    </row>
    <row r="16" spans="4:9" ht="12" customHeight="1" thickBot="1">
      <c r="D16" s="125"/>
      <c r="E16" s="135"/>
      <c r="F16" s="136"/>
      <c r="G16" s="131"/>
      <c r="H16" s="132"/>
      <c r="I16" s="119"/>
    </row>
    <row r="17" spans="4:9" ht="19.5" customHeight="1">
      <c r="D17" s="125"/>
      <c r="E17" s="162" t="s">
        <v>874</v>
      </c>
      <c r="F17" s="137" t="s">
        <v>437</v>
      </c>
      <c r="G17" s="128"/>
      <c r="H17" s="343" t="s">
        <v>35</v>
      </c>
      <c r="I17" s="119"/>
    </row>
    <row r="18" spans="4:9" ht="19.5" customHeight="1" thickBot="1">
      <c r="D18" s="125"/>
      <c r="E18" s="163" t="s">
        <v>875</v>
      </c>
      <c r="F18" s="138" t="s">
        <v>438</v>
      </c>
      <c r="G18" s="139"/>
      <c r="H18" s="342" t="s">
        <v>1080</v>
      </c>
      <c r="I18" s="119"/>
    </row>
    <row r="19" spans="4:9" ht="12" customHeight="1" thickBot="1">
      <c r="D19" s="125"/>
      <c r="E19" s="130"/>
      <c r="F19" s="118"/>
      <c r="G19" s="131"/>
      <c r="H19" s="132"/>
      <c r="I19" s="119"/>
    </row>
    <row r="20" spans="4:9" ht="30" customHeight="1" thickBot="1">
      <c r="D20" s="125"/>
      <c r="E20" s="160" t="s">
        <v>1238</v>
      </c>
      <c r="F20" s="396" t="s">
        <v>1389</v>
      </c>
      <c r="G20" s="397"/>
      <c r="H20" s="132"/>
      <c r="I20" s="119"/>
    </row>
    <row r="21" spans="4:9" ht="30" customHeight="1" thickBot="1">
      <c r="D21" s="125"/>
      <c r="E21" s="160" t="s">
        <v>907</v>
      </c>
      <c r="F21" s="396" t="s">
        <v>876</v>
      </c>
      <c r="G21" s="397"/>
      <c r="H21" s="132"/>
      <c r="I21" s="119"/>
    </row>
    <row r="22" spans="3:17" ht="33.75">
      <c r="C22" s="140"/>
      <c r="D22" s="125"/>
      <c r="E22" s="164" t="s">
        <v>872</v>
      </c>
      <c r="F22" s="141" t="s">
        <v>1239</v>
      </c>
      <c r="G22" s="142" t="s">
        <v>434</v>
      </c>
      <c r="H22" s="120" t="s">
        <v>870</v>
      </c>
      <c r="I22" s="119"/>
      <c r="O22" s="143"/>
      <c r="P22" s="143"/>
      <c r="Q22" s="144"/>
    </row>
    <row r="23" spans="4:9" ht="24.75" customHeight="1">
      <c r="D23" s="125"/>
      <c r="E23" s="398" t="s">
        <v>873</v>
      </c>
      <c r="F23" s="165" t="s">
        <v>1265</v>
      </c>
      <c r="G23" s="145" t="s">
        <v>434</v>
      </c>
      <c r="H23" s="118"/>
      <c r="I23" s="119"/>
    </row>
    <row r="24" spans="4:9" ht="24.75" customHeight="1" thickBot="1">
      <c r="D24" s="125"/>
      <c r="E24" s="399"/>
      <c r="F24" s="146" t="s">
        <v>1081</v>
      </c>
      <c r="G24" s="147" t="s">
        <v>435</v>
      </c>
      <c r="H24" s="132"/>
      <c r="I24" s="119"/>
    </row>
    <row r="25" spans="4:9" ht="12" customHeight="1" thickBot="1">
      <c r="D25" s="125"/>
      <c r="E25" s="130"/>
      <c r="F25" s="118"/>
      <c r="G25" s="131"/>
      <c r="H25" s="132"/>
      <c r="I25" s="119"/>
    </row>
    <row r="26" spans="4:9" ht="27" customHeight="1">
      <c r="D26" s="125"/>
      <c r="E26" s="370" t="s">
        <v>1398</v>
      </c>
      <c r="F26" s="371"/>
      <c r="G26" s="372"/>
      <c r="H26" s="343" t="s">
        <v>34</v>
      </c>
      <c r="I26" s="119"/>
    </row>
    <row r="27" spans="4:9" ht="27" customHeight="1" thickBot="1">
      <c r="D27" s="125"/>
      <c r="E27" s="395"/>
      <c r="F27" s="392"/>
      <c r="G27" s="393"/>
      <c r="H27" s="342" t="s">
        <v>1029</v>
      </c>
      <c r="I27" s="119"/>
    </row>
    <row r="28" spans="4:9" ht="12" customHeight="1" thickBot="1">
      <c r="D28" s="125"/>
      <c r="E28" s="130"/>
      <c r="F28" s="118"/>
      <c r="G28" s="131"/>
      <c r="H28" s="132"/>
      <c r="I28" s="119"/>
    </row>
    <row r="29" spans="1:9" ht="27" customHeight="1">
      <c r="A29" s="148" t="s">
        <v>1240</v>
      </c>
      <c r="B29" s="109" t="s">
        <v>1241</v>
      </c>
      <c r="D29" s="117"/>
      <c r="E29" s="400" t="s">
        <v>1241</v>
      </c>
      <c r="F29" s="401"/>
      <c r="G29" s="149" t="s">
        <v>877</v>
      </c>
      <c r="H29" s="118"/>
      <c r="I29" s="119"/>
    </row>
    <row r="30" spans="1:9" ht="27" customHeight="1">
      <c r="A30" s="148" t="s">
        <v>1242</v>
      </c>
      <c r="B30" s="109" t="s">
        <v>1243</v>
      </c>
      <c r="D30" s="117"/>
      <c r="E30" s="402" t="s">
        <v>1243</v>
      </c>
      <c r="F30" s="369"/>
      <c r="G30" s="150" t="s">
        <v>877</v>
      </c>
      <c r="H30" s="118"/>
      <c r="I30" s="119"/>
    </row>
    <row r="31" spans="1:9" ht="21" customHeight="1">
      <c r="A31" s="148" t="s">
        <v>1244</v>
      </c>
      <c r="B31" s="109" t="s">
        <v>1245</v>
      </c>
      <c r="D31" s="117"/>
      <c r="E31" s="398" t="s">
        <v>1246</v>
      </c>
      <c r="F31" s="151" t="s">
        <v>1247</v>
      </c>
      <c r="G31" s="150" t="s">
        <v>878</v>
      </c>
      <c r="H31" s="118"/>
      <c r="I31" s="119"/>
    </row>
    <row r="32" spans="1:9" ht="21" customHeight="1">
      <c r="A32" s="148" t="s">
        <v>1248</v>
      </c>
      <c r="B32" s="109" t="s">
        <v>1249</v>
      </c>
      <c r="D32" s="117"/>
      <c r="E32" s="398"/>
      <c r="F32" s="151" t="s">
        <v>1211</v>
      </c>
      <c r="G32" s="150" t="s">
        <v>879</v>
      </c>
      <c r="H32" s="118"/>
      <c r="I32" s="119"/>
    </row>
    <row r="33" spans="1:9" ht="21" customHeight="1">
      <c r="A33" s="148" t="s">
        <v>1250</v>
      </c>
      <c r="B33" s="109" t="s">
        <v>1251</v>
      </c>
      <c r="D33" s="117"/>
      <c r="E33" s="398" t="s">
        <v>1083</v>
      </c>
      <c r="F33" s="151" t="s">
        <v>1247</v>
      </c>
      <c r="G33" s="150" t="s">
        <v>880</v>
      </c>
      <c r="H33" s="118"/>
      <c r="I33" s="119"/>
    </row>
    <row r="34" spans="1:9" ht="21" customHeight="1">
      <c r="A34" s="148" t="s">
        <v>1252</v>
      </c>
      <c r="B34" s="109" t="s">
        <v>1253</v>
      </c>
      <c r="D34" s="117"/>
      <c r="E34" s="398"/>
      <c r="F34" s="151" t="s">
        <v>1211</v>
      </c>
      <c r="G34" s="150" t="s">
        <v>881</v>
      </c>
      <c r="H34" s="118"/>
      <c r="I34" s="119"/>
    </row>
    <row r="35" spans="1:9" ht="21" customHeight="1">
      <c r="A35" s="148" t="s">
        <v>1254</v>
      </c>
      <c r="B35" s="152" t="s">
        <v>1255</v>
      </c>
      <c r="D35" s="56"/>
      <c r="E35" s="394" t="s">
        <v>1209</v>
      </c>
      <c r="F35" s="83" t="s">
        <v>1247</v>
      </c>
      <c r="G35" s="81" t="s">
        <v>882</v>
      </c>
      <c r="H35" s="57"/>
      <c r="I35" s="119"/>
    </row>
    <row r="36" spans="1:9" ht="21" customHeight="1">
      <c r="A36" s="148" t="s">
        <v>1256</v>
      </c>
      <c r="B36" s="152" t="s">
        <v>1257</v>
      </c>
      <c r="D36" s="56"/>
      <c r="E36" s="394"/>
      <c r="F36" s="83" t="s">
        <v>1210</v>
      </c>
      <c r="G36" s="81" t="s">
        <v>883</v>
      </c>
      <c r="H36" s="57"/>
      <c r="I36" s="119"/>
    </row>
    <row r="37" spans="1:9" ht="21" customHeight="1">
      <c r="A37" s="148" t="s">
        <v>1258</v>
      </c>
      <c r="B37" s="152" t="s">
        <v>1259</v>
      </c>
      <c r="D37" s="56"/>
      <c r="E37" s="394"/>
      <c r="F37" s="83" t="s">
        <v>1211</v>
      </c>
      <c r="G37" s="81" t="s">
        <v>884</v>
      </c>
      <c r="H37" s="57"/>
      <c r="I37" s="119"/>
    </row>
    <row r="38" spans="1:9" ht="21" customHeight="1" thickBot="1">
      <c r="A38" s="148" t="s">
        <v>1260</v>
      </c>
      <c r="B38" s="152" t="s">
        <v>1261</v>
      </c>
      <c r="D38" s="56"/>
      <c r="E38" s="395"/>
      <c r="F38" s="153" t="s">
        <v>1111</v>
      </c>
      <c r="G38" s="82" t="s">
        <v>885</v>
      </c>
      <c r="H38" s="57"/>
      <c r="I38" s="119"/>
    </row>
    <row r="39" spans="4:9" ht="11.25">
      <c r="D39" s="154"/>
      <c r="E39" s="155"/>
      <c r="F39" s="155"/>
      <c r="G39" s="156"/>
      <c r="H39" s="155"/>
      <c r="I39" s="157"/>
    </row>
    <row r="45" ht="11.25">
      <c r="G45" s="158"/>
    </row>
    <row r="52" spans="1:26" ht="11.25">
      <c r="A52" s="116"/>
      <c r="B52" s="116"/>
      <c r="C52" s="116"/>
      <c r="G52" s="116"/>
      <c r="Z52" s="134"/>
    </row>
    <row r="53" spans="1:26" ht="11.25">
      <c r="A53" s="116"/>
      <c r="B53" s="116"/>
      <c r="C53" s="116"/>
      <c r="G53" s="116"/>
      <c r="Z53" s="134"/>
    </row>
    <row r="54" spans="1:26" ht="11.25">
      <c r="A54" s="116"/>
      <c r="B54" s="116"/>
      <c r="C54" s="116"/>
      <c r="G54" s="116"/>
      <c r="Z54" s="134"/>
    </row>
    <row r="55" spans="1:26" ht="11.25">
      <c r="A55" s="116"/>
      <c r="B55" s="116"/>
      <c r="C55" s="116"/>
      <c r="G55" s="116"/>
      <c r="Z55" s="134"/>
    </row>
    <row r="56" spans="1:26" ht="11.25">
      <c r="A56" s="116"/>
      <c r="B56" s="116"/>
      <c r="C56" s="116"/>
      <c r="G56" s="116"/>
      <c r="Z56" s="134"/>
    </row>
    <row r="57" spans="1:26" ht="11.25">
      <c r="A57" s="116"/>
      <c r="B57" s="116"/>
      <c r="C57" s="116"/>
      <c r="G57" s="116"/>
      <c r="Z57" s="134"/>
    </row>
    <row r="58" spans="1:26" ht="11.25">
      <c r="A58" s="116"/>
      <c r="B58" s="116"/>
      <c r="C58" s="116"/>
      <c r="G58" s="116"/>
      <c r="Z58" s="134"/>
    </row>
    <row r="59" spans="1:26" ht="11.25">
      <c r="A59" s="116"/>
      <c r="B59" s="116"/>
      <c r="C59" s="116"/>
      <c r="G59" s="116"/>
      <c r="Z59" s="134"/>
    </row>
  </sheetData>
  <sheetProtection password="FA9C" sheet="1" scenarios="1" formatColumns="0" formatRows="0"/>
  <mergeCells count="17">
    <mergeCell ref="F26:G26"/>
    <mergeCell ref="F13:G13"/>
    <mergeCell ref="F15:G15"/>
    <mergeCell ref="G3:H3"/>
    <mergeCell ref="E4:G4"/>
    <mergeCell ref="E6:F6"/>
    <mergeCell ref="E7:F7"/>
    <mergeCell ref="F27:G27"/>
    <mergeCell ref="E35:E38"/>
    <mergeCell ref="F20:G20"/>
    <mergeCell ref="E23:E24"/>
    <mergeCell ref="E29:F29"/>
    <mergeCell ref="E30:F30"/>
    <mergeCell ref="E31:E32"/>
    <mergeCell ref="E33:E34"/>
    <mergeCell ref="F21:G21"/>
    <mergeCell ref="E26:E27"/>
  </mergeCells>
  <dataValidations count="12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prompt="Выберите значение из списка" error="Выберите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sqref="F11 H18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порядковый номер системы коммунальной инфраструктуры" sqref="F26:G26">
      <formula1>"1,2,3,4,5,6,7,8,9,10,11,12,13,14,15,16,17,18,19,20"</formula1>
    </dataValidation>
    <dataValidation type="list" allowBlank="1" showInputMessage="1" showErrorMessage="1" sqref="H27">
      <formula1>"руб./Гкал,руб./Гкал/ч/мес"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MO_LIST_13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1117</v>
      </c>
      <c r="AW1" s="7" t="s">
        <v>1118</v>
      </c>
      <c r="AX1" s="7" t="s">
        <v>979</v>
      </c>
      <c r="AY1" s="7" t="s">
        <v>980</v>
      </c>
      <c r="AZ1" s="7" t="s">
        <v>981</v>
      </c>
      <c r="BA1" s="8" t="s">
        <v>982</v>
      </c>
      <c r="BB1" s="7" t="s">
        <v>983</v>
      </c>
      <c r="BC1" s="7" t="s">
        <v>984</v>
      </c>
      <c r="BD1" s="7" t="s">
        <v>985</v>
      </c>
      <c r="BE1" s="7" t="s">
        <v>986</v>
      </c>
    </row>
    <row r="2" spans="48:57" ht="12.75" customHeight="1">
      <c r="AV2" s="8" t="s">
        <v>987</v>
      </c>
      <c r="AW2" s="10" t="s">
        <v>979</v>
      </c>
      <c r="AX2" s="8" t="s">
        <v>1168</v>
      </c>
      <c r="AY2" s="8" t="s">
        <v>1168</v>
      </c>
      <c r="AZ2" s="8" t="s">
        <v>1168</v>
      </c>
      <c r="BA2" s="8" t="s">
        <v>1168</v>
      </c>
      <c r="BB2" s="8" t="s">
        <v>1168</v>
      </c>
      <c r="BC2" s="8" t="s">
        <v>1168</v>
      </c>
      <c r="BD2" s="8" t="s">
        <v>1168</v>
      </c>
      <c r="BE2" s="8" t="s">
        <v>1168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988</v>
      </c>
      <c r="AW3" s="10" t="s">
        <v>981</v>
      </c>
      <c r="AX3" s="8" t="s">
        <v>989</v>
      </c>
      <c r="AY3" s="8" t="s">
        <v>990</v>
      </c>
      <c r="AZ3" s="8" t="s">
        <v>991</v>
      </c>
      <c r="BA3" s="8" t="s">
        <v>992</v>
      </c>
      <c r="BB3" s="8" t="s">
        <v>993</v>
      </c>
      <c r="BC3" s="8" t="s">
        <v>994</v>
      </c>
      <c r="BD3" s="8" t="s">
        <v>995</v>
      </c>
      <c r="BE3" s="8" t="s">
        <v>996</v>
      </c>
    </row>
    <row r="4" spans="3:57" ht="11.25">
      <c r="C4" s="14"/>
      <c r="D4" s="465" t="s">
        <v>997</v>
      </c>
      <c r="E4" s="466"/>
      <c r="F4" s="466"/>
      <c r="G4" s="466"/>
      <c r="H4" s="466"/>
      <c r="I4" s="466"/>
      <c r="J4" s="466"/>
      <c r="K4" s="467"/>
      <c r="L4" s="15"/>
      <c r="AV4" s="8" t="s">
        <v>998</v>
      </c>
      <c r="AW4" s="10" t="s">
        <v>982</v>
      </c>
      <c r="AX4" s="8" t="s">
        <v>999</v>
      </c>
      <c r="AY4" s="8" t="s">
        <v>1000</v>
      </c>
      <c r="AZ4" s="8" t="s">
        <v>1001</v>
      </c>
      <c r="BA4" s="8" t="s">
        <v>1002</v>
      </c>
      <c r="BB4" s="8" t="s">
        <v>1003</v>
      </c>
      <c r="BC4" s="8" t="s">
        <v>1004</v>
      </c>
      <c r="BD4" s="8" t="s">
        <v>1005</v>
      </c>
      <c r="BE4" s="8" t="s">
        <v>1006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1007</v>
      </c>
      <c r="AW5" s="10" t="s">
        <v>983</v>
      </c>
      <c r="AX5" s="8" t="s">
        <v>1008</v>
      </c>
      <c r="AY5" s="8" t="s">
        <v>1009</v>
      </c>
      <c r="AZ5" s="8" t="s">
        <v>1010</v>
      </c>
      <c r="BB5" s="8" t="s">
        <v>1011</v>
      </c>
      <c r="BC5" s="8" t="s">
        <v>1012</v>
      </c>
      <c r="BE5" s="8" t="s">
        <v>1013</v>
      </c>
    </row>
    <row r="6" spans="3:54" ht="11.25">
      <c r="C6" s="14"/>
      <c r="D6" s="472" t="s">
        <v>1014</v>
      </c>
      <c r="E6" s="473"/>
      <c r="F6" s="473"/>
      <c r="G6" s="473"/>
      <c r="H6" s="473"/>
      <c r="I6" s="473"/>
      <c r="J6" s="473"/>
      <c r="K6" s="474"/>
      <c r="L6" s="15"/>
      <c r="AV6" s="8" t="s">
        <v>1015</v>
      </c>
      <c r="AW6" s="10" t="s">
        <v>984</v>
      </c>
      <c r="AX6" s="8" t="s">
        <v>1016</v>
      </c>
      <c r="AY6" s="8" t="s">
        <v>1017</v>
      </c>
      <c r="BB6" s="8" t="s">
        <v>1018</v>
      </c>
    </row>
    <row r="7" spans="3:51" ht="11.25">
      <c r="C7" s="14"/>
      <c r="D7" s="17" t="s">
        <v>1019</v>
      </c>
      <c r="E7" s="18" t="s">
        <v>1066</v>
      </c>
      <c r="F7" s="470"/>
      <c r="G7" s="470"/>
      <c r="H7" s="470"/>
      <c r="I7" s="470"/>
      <c r="J7" s="470"/>
      <c r="K7" s="471"/>
      <c r="L7" s="15"/>
      <c r="AV7" s="8" t="s">
        <v>1020</v>
      </c>
      <c r="AW7" s="10" t="s">
        <v>985</v>
      </c>
      <c r="AX7" s="8" t="s">
        <v>1021</v>
      </c>
      <c r="AY7" s="8" t="s">
        <v>1022</v>
      </c>
    </row>
    <row r="8" spans="3:51" ht="29.25" customHeight="1">
      <c r="C8" s="14"/>
      <c r="D8" s="17" t="s">
        <v>1023</v>
      </c>
      <c r="E8" s="19" t="s">
        <v>1024</v>
      </c>
      <c r="F8" s="470"/>
      <c r="G8" s="470"/>
      <c r="H8" s="470"/>
      <c r="I8" s="470"/>
      <c r="J8" s="470"/>
      <c r="K8" s="471"/>
      <c r="L8" s="15"/>
      <c r="AV8" s="8" t="s">
        <v>1025</v>
      </c>
      <c r="AW8" s="10" t="s">
        <v>980</v>
      </c>
      <c r="AX8" s="8" t="s">
        <v>1026</v>
      </c>
      <c r="AY8" s="8" t="s">
        <v>1027</v>
      </c>
    </row>
    <row r="9" spans="3:51" ht="29.25" customHeight="1">
      <c r="C9" s="14"/>
      <c r="D9" s="17" t="s">
        <v>1028</v>
      </c>
      <c r="E9" s="19" t="s">
        <v>1031</v>
      </c>
      <c r="F9" s="470"/>
      <c r="G9" s="470"/>
      <c r="H9" s="470"/>
      <c r="I9" s="470"/>
      <c r="J9" s="470"/>
      <c r="K9" s="471"/>
      <c r="L9" s="15"/>
      <c r="AV9" s="8" t="s">
        <v>1032</v>
      </c>
      <c r="AW9" s="10" t="s">
        <v>986</v>
      </c>
      <c r="AX9" s="8" t="s">
        <v>1033</v>
      </c>
      <c r="AY9" s="8" t="s">
        <v>1034</v>
      </c>
    </row>
    <row r="10" spans="3:51" ht="11.25">
      <c r="C10" s="14"/>
      <c r="D10" s="17" t="s">
        <v>1035</v>
      </c>
      <c r="E10" s="18" t="s">
        <v>1036</v>
      </c>
      <c r="F10" s="468"/>
      <c r="G10" s="468"/>
      <c r="H10" s="468"/>
      <c r="I10" s="468"/>
      <c r="J10" s="468"/>
      <c r="K10" s="469"/>
      <c r="L10" s="15"/>
      <c r="AX10" s="8" t="s">
        <v>1037</v>
      </c>
      <c r="AY10" s="8" t="s">
        <v>1038</v>
      </c>
    </row>
    <row r="11" spans="3:51" ht="11.25">
      <c r="C11" s="14"/>
      <c r="D11" s="17" t="s">
        <v>1039</v>
      </c>
      <c r="E11" s="18" t="s">
        <v>1040</v>
      </c>
      <c r="F11" s="468"/>
      <c r="G11" s="468"/>
      <c r="H11" s="468"/>
      <c r="I11" s="468"/>
      <c r="J11" s="468"/>
      <c r="K11" s="469"/>
      <c r="L11" s="15"/>
      <c r="N11" s="20"/>
      <c r="AX11" s="8" t="s">
        <v>1041</v>
      </c>
      <c r="AY11" s="8" t="s">
        <v>1042</v>
      </c>
    </row>
    <row r="12" spans="3:51" ht="22.5">
      <c r="C12" s="14"/>
      <c r="D12" s="17" t="s">
        <v>1043</v>
      </c>
      <c r="E12" s="19" t="s">
        <v>1044</v>
      </c>
      <c r="F12" s="468"/>
      <c r="G12" s="468"/>
      <c r="H12" s="468"/>
      <c r="I12" s="468"/>
      <c r="J12" s="468"/>
      <c r="K12" s="469"/>
      <c r="L12" s="15"/>
      <c r="N12" s="20"/>
      <c r="AX12" s="8" t="s">
        <v>1045</v>
      </c>
      <c r="AY12" s="8" t="s">
        <v>1157</v>
      </c>
    </row>
    <row r="13" spans="3:51" ht="11.25">
      <c r="C13" s="14"/>
      <c r="D13" s="17" t="s">
        <v>1158</v>
      </c>
      <c r="E13" s="18" t="s">
        <v>1159</v>
      </c>
      <c r="F13" s="468"/>
      <c r="G13" s="468"/>
      <c r="H13" s="468"/>
      <c r="I13" s="468"/>
      <c r="J13" s="468"/>
      <c r="K13" s="469"/>
      <c r="L13" s="15"/>
      <c r="N13" s="20"/>
      <c r="AY13" s="8" t="s">
        <v>1119</v>
      </c>
    </row>
    <row r="14" spans="3:51" ht="29.25" customHeight="1">
      <c r="C14" s="14"/>
      <c r="D14" s="17" t="s">
        <v>1120</v>
      </c>
      <c r="E14" s="18" t="s">
        <v>1121</v>
      </c>
      <c r="F14" s="468"/>
      <c r="G14" s="468"/>
      <c r="H14" s="468"/>
      <c r="I14" s="468"/>
      <c r="J14" s="468"/>
      <c r="K14" s="469"/>
      <c r="L14" s="15"/>
      <c r="N14" s="20"/>
      <c r="AY14" s="8" t="s">
        <v>1122</v>
      </c>
    </row>
    <row r="15" spans="3:51" ht="21.75" customHeight="1">
      <c r="C15" s="14"/>
      <c r="D15" s="17" t="s">
        <v>1123</v>
      </c>
      <c r="E15" s="18" t="s">
        <v>1124</v>
      </c>
      <c r="F15" s="45"/>
      <c r="G15" s="475" t="s">
        <v>1125</v>
      </c>
      <c r="H15" s="475"/>
      <c r="I15" s="475"/>
      <c r="J15" s="475"/>
      <c r="K15" s="4"/>
      <c r="L15" s="15"/>
      <c r="N15" s="20"/>
      <c r="AY15" s="8" t="s">
        <v>1126</v>
      </c>
    </row>
    <row r="16" spans="3:51" ht="12" thickBot="1">
      <c r="C16" s="14"/>
      <c r="D16" s="22" t="s">
        <v>1127</v>
      </c>
      <c r="E16" s="23" t="s">
        <v>1128</v>
      </c>
      <c r="F16" s="476"/>
      <c r="G16" s="476"/>
      <c r="H16" s="476"/>
      <c r="I16" s="476"/>
      <c r="J16" s="476"/>
      <c r="K16" s="477"/>
      <c r="L16" s="15"/>
      <c r="N16" s="20"/>
      <c r="AY16" s="8" t="s">
        <v>1129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1130</v>
      </c>
    </row>
    <row r="18" spans="3:14" ht="11.25">
      <c r="C18" s="14"/>
      <c r="D18" s="472" t="s">
        <v>1131</v>
      </c>
      <c r="E18" s="473"/>
      <c r="F18" s="473"/>
      <c r="G18" s="473"/>
      <c r="H18" s="473"/>
      <c r="I18" s="473"/>
      <c r="J18" s="473"/>
      <c r="K18" s="474"/>
      <c r="L18" s="15"/>
      <c r="N18" s="20"/>
    </row>
    <row r="19" spans="3:14" ht="11.25">
      <c r="C19" s="14"/>
      <c r="D19" s="17" t="s">
        <v>1063</v>
      </c>
      <c r="E19" s="18" t="s">
        <v>1132</v>
      </c>
      <c r="F19" s="468"/>
      <c r="G19" s="468"/>
      <c r="H19" s="468"/>
      <c r="I19" s="468"/>
      <c r="J19" s="468"/>
      <c r="K19" s="469"/>
      <c r="L19" s="15"/>
      <c r="N19" s="20"/>
    </row>
    <row r="20" spans="3:14" ht="22.5">
      <c r="C20" s="14"/>
      <c r="D20" s="17" t="s">
        <v>1064</v>
      </c>
      <c r="E20" s="24" t="s">
        <v>1133</v>
      </c>
      <c r="F20" s="470"/>
      <c r="G20" s="470"/>
      <c r="H20" s="470"/>
      <c r="I20" s="470"/>
      <c r="J20" s="470"/>
      <c r="K20" s="471"/>
      <c r="L20" s="15"/>
      <c r="N20" s="20"/>
    </row>
    <row r="21" spans="3:14" ht="11.25">
      <c r="C21" s="14"/>
      <c r="D21" s="17" t="s">
        <v>1065</v>
      </c>
      <c r="E21" s="24" t="s">
        <v>1134</v>
      </c>
      <c r="F21" s="470"/>
      <c r="G21" s="470"/>
      <c r="H21" s="470"/>
      <c r="I21" s="470"/>
      <c r="J21" s="470"/>
      <c r="K21" s="471"/>
      <c r="L21" s="15"/>
      <c r="N21" s="20"/>
    </row>
    <row r="22" spans="3:14" ht="22.5">
      <c r="C22" s="14"/>
      <c r="D22" s="17" t="s">
        <v>1135</v>
      </c>
      <c r="E22" s="24" t="s">
        <v>1136</v>
      </c>
      <c r="F22" s="470"/>
      <c r="G22" s="470"/>
      <c r="H22" s="470"/>
      <c r="I22" s="470"/>
      <c r="J22" s="470"/>
      <c r="K22" s="471"/>
      <c r="L22" s="15"/>
      <c r="N22" s="20"/>
    </row>
    <row r="23" spans="3:14" ht="22.5">
      <c r="C23" s="14"/>
      <c r="D23" s="17" t="s">
        <v>1137</v>
      </c>
      <c r="E23" s="24" t="s">
        <v>1138</v>
      </c>
      <c r="F23" s="470"/>
      <c r="G23" s="470"/>
      <c r="H23" s="470"/>
      <c r="I23" s="470"/>
      <c r="J23" s="470"/>
      <c r="K23" s="471"/>
      <c r="L23" s="15"/>
      <c r="N23" s="20"/>
    </row>
    <row r="24" spans="3:14" ht="23.25" thickBot="1">
      <c r="C24" s="14"/>
      <c r="D24" s="22" t="s">
        <v>1139</v>
      </c>
      <c r="E24" s="25" t="s">
        <v>1140</v>
      </c>
      <c r="F24" s="476"/>
      <c r="G24" s="476"/>
      <c r="H24" s="476"/>
      <c r="I24" s="476"/>
      <c r="J24" s="476"/>
      <c r="K24" s="477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82" t="s">
        <v>1141</v>
      </c>
      <c r="E26" s="483"/>
      <c r="F26" s="483"/>
      <c r="G26" s="483"/>
      <c r="H26" s="483"/>
      <c r="I26" s="483"/>
      <c r="J26" s="483"/>
      <c r="K26" s="484"/>
      <c r="L26" s="15"/>
      <c r="N26" s="20"/>
    </row>
    <row r="27" spans="3:14" ht="11.25">
      <c r="C27" s="14" t="s">
        <v>1142</v>
      </c>
      <c r="D27" s="17" t="s">
        <v>1113</v>
      </c>
      <c r="E27" s="24" t="s">
        <v>1143</v>
      </c>
      <c r="F27" s="470"/>
      <c r="G27" s="470"/>
      <c r="H27" s="470"/>
      <c r="I27" s="470"/>
      <c r="J27" s="470"/>
      <c r="K27" s="471"/>
      <c r="L27" s="15"/>
      <c r="N27" s="20"/>
    </row>
    <row r="28" spans="3:14" ht="12" thickBot="1">
      <c r="C28" s="14" t="s">
        <v>1144</v>
      </c>
      <c r="D28" s="485" t="s">
        <v>1145</v>
      </c>
      <c r="E28" s="486"/>
      <c r="F28" s="486"/>
      <c r="G28" s="486"/>
      <c r="H28" s="486"/>
      <c r="I28" s="486"/>
      <c r="J28" s="486"/>
      <c r="K28" s="487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82" t="s">
        <v>1146</v>
      </c>
      <c r="E30" s="483"/>
      <c r="F30" s="483"/>
      <c r="G30" s="483"/>
      <c r="H30" s="483"/>
      <c r="I30" s="483"/>
      <c r="J30" s="483"/>
      <c r="K30" s="484"/>
      <c r="L30" s="15"/>
      <c r="N30" s="20"/>
    </row>
    <row r="31" spans="3:14" ht="12" thickBot="1">
      <c r="C31" s="14"/>
      <c r="D31" s="27" t="s">
        <v>1114</v>
      </c>
      <c r="E31" s="28" t="s">
        <v>1147</v>
      </c>
      <c r="F31" s="478"/>
      <c r="G31" s="478"/>
      <c r="H31" s="478"/>
      <c r="I31" s="478"/>
      <c r="J31" s="478"/>
      <c r="K31" s="479"/>
      <c r="L31" s="15"/>
      <c r="N31" s="20"/>
    </row>
    <row r="32" spans="3:14" ht="22.5">
      <c r="C32" s="14"/>
      <c r="D32" s="29"/>
      <c r="E32" s="30" t="s">
        <v>1148</v>
      </c>
      <c r="F32" s="30" t="s">
        <v>1149</v>
      </c>
      <c r="G32" s="31" t="s">
        <v>1150</v>
      </c>
      <c r="H32" s="480" t="s">
        <v>1047</v>
      </c>
      <c r="I32" s="480"/>
      <c r="J32" s="480"/>
      <c r="K32" s="481"/>
      <c r="L32" s="15"/>
      <c r="N32" s="20"/>
    </row>
    <row r="33" spans="3:14" ht="11.25">
      <c r="C33" s="14" t="s">
        <v>1142</v>
      </c>
      <c r="D33" s="17" t="s">
        <v>1048</v>
      </c>
      <c r="E33" s="24" t="s">
        <v>1049</v>
      </c>
      <c r="F33" s="46"/>
      <c r="G33" s="46"/>
      <c r="H33" s="470"/>
      <c r="I33" s="470"/>
      <c r="J33" s="470"/>
      <c r="K33" s="471"/>
      <c r="L33" s="15"/>
      <c r="N33" s="20"/>
    </row>
    <row r="34" spans="3:14" ht="12" thickBot="1">
      <c r="C34" s="14" t="s">
        <v>1144</v>
      </c>
      <c r="D34" s="485" t="s">
        <v>1050</v>
      </c>
      <c r="E34" s="486"/>
      <c r="F34" s="486"/>
      <c r="G34" s="486"/>
      <c r="H34" s="486"/>
      <c r="I34" s="486"/>
      <c r="J34" s="486"/>
      <c r="K34" s="487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82" t="s">
        <v>1051</v>
      </c>
      <c r="E36" s="483"/>
      <c r="F36" s="483"/>
      <c r="G36" s="483"/>
      <c r="H36" s="483"/>
      <c r="I36" s="483"/>
      <c r="J36" s="483"/>
      <c r="K36" s="484"/>
      <c r="L36" s="15"/>
      <c r="N36" s="20"/>
    </row>
    <row r="37" spans="3:14" ht="24.75" customHeight="1">
      <c r="C37" s="14"/>
      <c r="D37" s="32"/>
      <c r="E37" s="21" t="s">
        <v>1052</v>
      </c>
      <c r="F37" s="21" t="s">
        <v>1053</v>
      </c>
      <c r="G37" s="21" t="s">
        <v>1054</v>
      </c>
      <c r="H37" s="21" t="s">
        <v>1055</v>
      </c>
      <c r="I37" s="499" t="s">
        <v>1056</v>
      </c>
      <c r="J37" s="500"/>
      <c r="K37" s="501"/>
      <c r="L37" s="15"/>
      <c r="N37" s="20"/>
    </row>
    <row r="38" spans="3:12" ht="11.25">
      <c r="C38" s="14" t="s">
        <v>1142</v>
      </c>
      <c r="D38" s="17" t="s">
        <v>1057</v>
      </c>
      <c r="E38" s="46"/>
      <c r="F38" s="46"/>
      <c r="G38" s="46"/>
      <c r="H38" s="46"/>
      <c r="I38" s="462"/>
      <c r="J38" s="463"/>
      <c r="K38" s="464"/>
      <c r="L38" s="15"/>
    </row>
    <row r="39" spans="3:12" ht="11.25">
      <c r="C39" s="2" t="s">
        <v>1186</v>
      </c>
      <c r="D39" s="17" t="s">
        <v>1187</v>
      </c>
      <c r="E39" s="46"/>
      <c r="F39" s="46"/>
      <c r="G39" s="46"/>
      <c r="H39" s="46"/>
      <c r="I39" s="462"/>
      <c r="J39" s="463"/>
      <c r="K39" s="464"/>
      <c r="L39" s="15"/>
    </row>
    <row r="40" spans="3:12" ht="11.25">
      <c r="C40" s="2" t="s">
        <v>1186</v>
      </c>
      <c r="D40" s="17" t="s">
        <v>1189</v>
      </c>
      <c r="E40" s="46"/>
      <c r="F40" s="46"/>
      <c r="G40" s="46"/>
      <c r="H40" s="46"/>
      <c r="I40" s="462"/>
      <c r="J40" s="463"/>
      <c r="K40" s="464"/>
      <c r="L40" s="15"/>
    </row>
    <row r="41" spans="3:12" ht="11.25">
      <c r="C41" s="2" t="s">
        <v>1186</v>
      </c>
      <c r="D41" s="17" t="s">
        <v>1190</v>
      </c>
      <c r="E41" s="46"/>
      <c r="F41" s="46"/>
      <c r="G41" s="46"/>
      <c r="H41" s="46"/>
      <c r="I41" s="462"/>
      <c r="J41" s="463"/>
      <c r="K41" s="464"/>
      <c r="L41" s="15"/>
    </row>
    <row r="42" spans="3:12" ht="11.25">
      <c r="C42" s="2" t="s">
        <v>1186</v>
      </c>
      <c r="D42" s="17" t="s">
        <v>1192</v>
      </c>
      <c r="E42" s="46"/>
      <c r="F42" s="46"/>
      <c r="G42" s="46"/>
      <c r="H42" s="46"/>
      <c r="I42" s="462"/>
      <c r="J42" s="463"/>
      <c r="K42" s="464"/>
      <c r="L42" s="15"/>
    </row>
    <row r="43" spans="3:12" ht="11.25">
      <c r="C43" s="2" t="s">
        <v>1186</v>
      </c>
      <c r="D43" s="17" t="s">
        <v>1193</v>
      </c>
      <c r="E43" s="46"/>
      <c r="F43" s="46"/>
      <c r="G43" s="46"/>
      <c r="H43" s="46"/>
      <c r="I43" s="462"/>
      <c r="J43" s="463"/>
      <c r="K43" s="464"/>
      <c r="L43" s="15"/>
    </row>
    <row r="44" spans="3:12" ht="11.25">
      <c r="C44" s="2" t="s">
        <v>1186</v>
      </c>
      <c r="D44" s="17" t="s">
        <v>1194</v>
      </c>
      <c r="E44" s="46"/>
      <c r="F44" s="46"/>
      <c r="G44" s="46"/>
      <c r="H44" s="46"/>
      <c r="I44" s="462"/>
      <c r="J44" s="463"/>
      <c r="K44" s="464"/>
      <c r="L44" s="15"/>
    </row>
    <row r="45" spans="3:12" ht="11.25">
      <c r="C45" s="2" t="s">
        <v>1186</v>
      </c>
      <c r="D45" s="17" t="s">
        <v>1195</v>
      </c>
      <c r="E45" s="46"/>
      <c r="F45" s="46"/>
      <c r="G45" s="46"/>
      <c r="H45" s="46"/>
      <c r="I45" s="462"/>
      <c r="J45" s="463"/>
      <c r="K45" s="464"/>
      <c r="L45" s="15"/>
    </row>
    <row r="46" spans="3:12" ht="11.25">
      <c r="C46" s="2" t="s">
        <v>1186</v>
      </c>
      <c r="D46" s="17" t="s">
        <v>1196</v>
      </c>
      <c r="E46" s="46"/>
      <c r="F46" s="46"/>
      <c r="G46" s="46"/>
      <c r="H46" s="46"/>
      <c r="I46" s="462"/>
      <c r="J46" s="463"/>
      <c r="K46" s="464"/>
      <c r="L46" s="15"/>
    </row>
    <row r="47" spans="3:12" ht="11.25">
      <c r="C47" s="2" t="s">
        <v>1186</v>
      </c>
      <c r="D47" s="17" t="s">
        <v>1197</v>
      </c>
      <c r="E47" s="46"/>
      <c r="F47" s="46"/>
      <c r="G47" s="46"/>
      <c r="H47" s="46"/>
      <c r="I47" s="462"/>
      <c r="J47" s="463"/>
      <c r="K47" s="464"/>
      <c r="L47" s="15"/>
    </row>
    <row r="48" spans="3:12" ht="11.25">
      <c r="C48" s="2" t="s">
        <v>1186</v>
      </c>
      <c r="D48" s="17" t="s">
        <v>1198</v>
      </c>
      <c r="E48" s="46"/>
      <c r="F48" s="46"/>
      <c r="G48" s="46"/>
      <c r="H48" s="46"/>
      <c r="I48" s="462"/>
      <c r="J48" s="463"/>
      <c r="K48" s="464"/>
      <c r="L48" s="15"/>
    </row>
    <row r="49" spans="3:12" ht="11.25">
      <c r="C49" s="2" t="s">
        <v>1186</v>
      </c>
      <c r="D49" s="17" t="s">
        <v>1199</v>
      </c>
      <c r="E49" s="46"/>
      <c r="F49" s="46"/>
      <c r="G49" s="46"/>
      <c r="H49" s="46"/>
      <c r="I49" s="462"/>
      <c r="J49" s="463"/>
      <c r="K49" s="464"/>
      <c r="L49" s="15"/>
    </row>
    <row r="50" spans="3:12" ht="11.25">
      <c r="C50" s="2" t="s">
        <v>1186</v>
      </c>
      <c r="D50" s="17" t="s">
        <v>1200</v>
      </c>
      <c r="E50" s="46"/>
      <c r="F50" s="46"/>
      <c r="G50" s="46"/>
      <c r="H50" s="46"/>
      <c r="I50" s="462"/>
      <c r="J50" s="463"/>
      <c r="K50" s="464"/>
      <c r="L50" s="15"/>
    </row>
    <row r="51" spans="3:12" ht="11.25">
      <c r="C51" s="2" t="s">
        <v>1186</v>
      </c>
      <c r="D51" s="17" t="s">
        <v>1201</v>
      </c>
      <c r="E51" s="46"/>
      <c r="F51" s="46"/>
      <c r="G51" s="46"/>
      <c r="H51" s="46"/>
      <c r="I51" s="462"/>
      <c r="J51" s="463"/>
      <c r="K51" s="464"/>
      <c r="L51" s="15"/>
    </row>
    <row r="52" spans="3:12" ht="11.25">
      <c r="C52" s="2" t="s">
        <v>1186</v>
      </c>
      <c r="D52" s="17" t="s">
        <v>1202</v>
      </c>
      <c r="E52" s="46"/>
      <c r="F52" s="46"/>
      <c r="G52" s="46"/>
      <c r="H52" s="46"/>
      <c r="I52" s="462"/>
      <c r="J52" s="463"/>
      <c r="K52" s="464"/>
      <c r="L52" s="15"/>
    </row>
    <row r="53" spans="3:12" ht="11.25">
      <c r="C53" s="2" t="s">
        <v>1186</v>
      </c>
      <c r="D53" s="17" t="s">
        <v>1207</v>
      </c>
      <c r="E53" s="46"/>
      <c r="F53" s="46"/>
      <c r="G53" s="46"/>
      <c r="H53" s="46"/>
      <c r="I53" s="462"/>
      <c r="J53" s="463"/>
      <c r="K53" s="464"/>
      <c r="L53" s="15"/>
    </row>
    <row r="54" spans="3:12" ht="11.25">
      <c r="C54" s="2" t="s">
        <v>1186</v>
      </c>
      <c r="D54" s="17" t="s">
        <v>1208</v>
      </c>
      <c r="E54" s="46"/>
      <c r="F54" s="46"/>
      <c r="G54" s="46"/>
      <c r="H54" s="46"/>
      <c r="I54" s="462"/>
      <c r="J54" s="463"/>
      <c r="K54" s="464"/>
      <c r="L54" s="15"/>
    </row>
    <row r="55" spans="3:14" ht="12" thickBot="1">
      <c r="C55" s="14" t="s">
        <v>1144</v>
      </c>
      <c r="D55" s="485" t="s">
        <v>1058</v>
      </c>
      <c r="E55" s="486"/>
      <c r="F55" s="486"/>
      <c r="G55" s="486"/>
      <c r="H55" s="486"/>
      <c r="I55" s="486"/>
      <c r="J55" s="486"/>
      <c r="K55" s="487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96" t="s">
        <v>1059</v>
      </c>
      <c r="E57" s="497"/>
      <c r="F57" s="497"/>
      <c r="G57" s="497"/>
      <c r="H57" s="497"/>
      <c r="I57" s="497"/>
      <c r="J57" s="497"/>
      <c r="K57" s="498"/>
      <c r="L57" s="15"/>
      <c r="N57" s="20"/>
    </row>
    <row r="58" spans="3:14" ht="22.5">
      <c r="C58" s="14"/>
      <c r="D58" s="17" t="s">
        <v>1060</v>
      </c>
      <c r="E58" s="24" t="s">
        <v>1061</v>
      </c>
      <c r="F58" s="490"/>
      <c r="G58" s="491"/>
      <c r="H58" s="491"/>
      <c r="I58" s="491"/>
      <c r="J58" s="491"/>
      <c r="K58" s="492"/>
      <c r="L58" s="15"/>
      <c r="N58" s="20"/>
    </row>
    <row r="59" spans="3:14" ht="11.25">
      <c r="C59" s="14"/>
      <c r="D59" s="17" t="s">
        <v>1062</v>
      </c>
      <c r="E59" s="24" t="s">
        <v>1109</v>
      </c>
      <c r="F59" s="493"/>
      <c r="G59" s="494"/>
      <c r="H59" s="494"/>
      <c r="I59" s="494"/>
      <c r="J59" s="494"/>
      <c r="K59" s="495"/>
      <c r="L59" s="15"/>
      <c r="N59" s="20"/>
    </row>
    <row r="60" spans="3:14" ht="23.25" thickBot="1">
      <c r="C60" s="14"/>
      <c r="D60" s="22" t="s">
        <v>1110</v>
      </c>
      <c r="E60" s="25" t="s">
        <v>1170</v>
      </c>
      <c r="F60" s="502"/>
      <c r="G60" s="503"/>
      <c r="H60" s="503"/>
      <c r="I60" s="503"/>
      <c r="J60" s="503"/>
      <c r="K60" s="504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82" t="s">
        <v>1171</v>
      </c>
      <c r="E62" s="483"/>
      <c r="F62" s="483"/>
      <c r="G62" s="483"/>
      <c r="H62" s="483"/>
      <c r="I62" s="483"/>
      <c r="J62" s="483"/>
      <c r="K62" s="484"/>
      <c r="L62" s="15"/>
      <c r="N62" s="20"/>
    </row>
    <row r="63" spans="3:14" ht="11.25">
      <c r="C63" s="14"/>
      <c r="D63" s="17"/>
      <c r="E63" s="33" t="s">
        <v>1172</v>
      </c>
      <c r="F63" s="488" t="s">
        <v>1173</v>
      </c>
      <c r="G63" s="488"/>
      <c r="H63" s="488"/>
      <c r="I63" s="488"/>
      <c r="J63" s="488"/>
      <c r="K63" s="489"/>
      <c r="L63" s="15"/>
      <c r="N63" s="20"/>
    </row>
    <row r="64" spans="3:14" ht="11.25">
      <c r="C64" s="14" t="s">
        <v>1142</v>
      </c>
      <c r="D64" s="17" t="s">
        <v>1174</v>
      </c>
      <c r="E64" s="44"/>
      <c r="F64" s="493"/>
      <c r="G64" s="494"/>
      <c r="H64" s="494"/>
      <c r="I64" s="494"/>
      <c r="J64" s="494"/>
      <c r="K64" s="495"/>
      <c r="L64" s="15"/>
      <c r="N64" s="20"/>
    </row>
    <row r="65" spans="3:14" ht="12" thickBot="1">
      <c r="C65" s="14" t="s">
        <v>1144</v>
      </c>
      <c r="D65" s="485" t="s">
        <v>1175</v>
      </c>
      <c r="E65" s="486"/>
      <c r="F65" s="486"/>
      <c r="G65" s="486"/>
      <c r="H65" s="486"/>
      <c r="I65" s="486"/>
      <c r="J65" s="486"/>
      <c r="K65" s="487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96" t="s">
        <v>1176</v>
      </c>
      <c r="E67" s="497"/>
      <c r="F67" s="497"/>
      <c r="G67" s="497"/>
      <c r="H67" s="497"/>
      <c r="I67" s="497"/>
      <c r="J67" s="497"/>
      <c r="K67" s="498"/>
      <c r="L67" s="15"/>
      <c r="N67" s="20"/>
    </row>
    <row r="68" spans="3:14" ht="52.5" customHeight="1">
      <c r="C68" s="14"/>
      <c r="D68" s="17" t="s">
        <v>1177</v>
      </c>
      <c r="E68" s="24" t="s">
        <v>1178</v>
      </c>
      <c r="F68" s="508"/>
      <c r="G68" s="508"/>
      <c r="H68" s="508"/>
      <c r="I68" s="508"/>
      <c r="J68" s="508"/>
      <c r="K68" s="509"/>
      <c r="L68" s="15"/>
      <c r="N68" s="20"/>
    </row>
    <row r="69" spans="3:14" ht="11.25">
      <c r="C69" s="14"/>
      <c r="D69" s="17" t="s">
        <v>1179</v>
      </c>
      <c r="E69" s="24" t="s">
        <v>1180</v>
      </c>
      <c r="F69" s="505"/>
      <c r="G69" s="506"/>
      <c r="H69" s="506"/>
      <c r="I69" s="506"/>
      <c r="J69" s="506"/>
      <c r="K69" s="507"/>
      <c r="L69" s="15"/>
      <c r="N69" s="20"/>
    </row>
    <row r="70" spans="3:14" ht="11.25">
      <c r="C70" s="14"/>
      <c r="D70" s="17" t="s">
        <v>1181</v>
      </c>
      <c r="E70" s="24" t="s">
        <v>1182</v>
      </c>
      <c r="F70" s="470"/>
      <c r="G70" s="470"/>
      <c r="H70" s="470"/>
      <c r="I70" s="470"/>
      <c r="J70" s="470"/>
      <c r="K70" s="471"/>
      <c r="L70" s="15"/>
      <c r="N70" s="20"/>
    </row>
    <row r="71" spans="3:12" ht="23.25" thickBot="1">
      <c r="C71" s="14"/>
      <c r="D71" s="22" t="s">
        <v>1183</v>
      </c>
      <c r="E71" s="25" t="s">
        <v>1184</v>
      </c>
      <c r="F71" s="476"/>
      <c r="G71" s="476"/>
      <c r="H71" s="476"/>
      <c r="I71" s="476"/>
      <c r="J71" s="476"/>
      <c r="K71" s="477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2:K42"/>
    <mergeCell ref="I39:K39"/>
    <mergeCell ref="I40:K40"/>
    <mergeCell ref="I41:K41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48" customWidth="1"/>
    <col min="2" max="2" width="23.8515625" style="48" customWidth="1"/>
    <col min="3" max="3" width="99.421875" style="48" customWidth="1"/>
    <col min="4" max="4" width="20.7109375" style="48" customWidth="1"/>
    <col min="5" max="16384" width="9.140625" style="48" customWidth="1"/>
  </cols>
  <sheetData>
    <row r="1" ht="12" thickBot="1"/>
    <row r="2" spans="2:4" ht="24.75" customHeight="1" thickBot="1">
      <c r="B2" s="204" t="s">
        <v>1052</v>
      </c>
      <c r="C2" s="205" t="s">
        <v>1373</v>
      </c>
      <c r="D2" s="206" t="s">
        <v>1115</v>
      </c>
    </row>
    <row r="3" spans="2:4" ht="26.25" customHeight="1">
      <c r="B3" s="202" t="s">
        <v>31</v>
      </c>
      <c r="C3" s="203" t="str">
        <f>'ТС цены'!E9</f>
        <v>Информация о ценах (тарифах) на регулируемые товары и услуги и надбавках к этим ценам (тарифам)*</v>
      </c>
      <c r="D3" s="208" t="s">
        <v>1374</v>
      </c>
    </row>
    <row r="4" spans="2:4" ht="27.75" customHeight="1">
      <c r="B4" s="207" t="s">
        <v>32</v>
      </c>
      <c r="C4" s="201" t="str">
        <f>'ТС цены (2)'!E9</f>
        <v>Информация о ценах (тарифах) на регулируемые товары и услуги и надбавках к этим ценам (тарифам)*</v>
      </c>
      <c r="D4" s="208" t="s">
        <v>1374</v>
      </c>
    </row>
    <row r="5" spans="2:4" ht="27.75" customHeight="1" thickBot="1">
      <c r="B5" s="348" t="s">
        <v>1056</v>
      </c>
      <c r="C5" s="349" t="str">
        <f>Комментарии!E8</f>
        <v>КОММЕНТАРИИ</v>
      </c>
      <c r="D5" s="353" t="s">
        <v>1374</v>
      </c>
    </row>
    <row r="9" ht="11.25">
      <c r="C9" s="226"/>
    </row>
    <row r="14" ht="11.25">
      <c r="C14" s="225"/>
    </row>
    <row r="15" ht="11.25">
      <c r="C15" s="225"/>
    </row>
    <row r="16" ht="11.25">
      <c r="C16" s="225"/>
    </row>
    <row r="17" ht="11.25">
      <c r="C17" s="225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5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</sheetPr>
  <dimension ref="A8:AJ35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3" width="0" style="235" hidden="1" customWidth="1"/>
    <col min="4" max="4" width="27.7109375" style="235" customWidth="1"/>
    <col min="5" max="5" width="9.140625" style="235" customWidth="1"/>
    <col min="6" max="6" width="44.140625" style="235" customWidth="1"/>
    <col min="7" max="7" width="24.28125" style="235" customWidth="1"/>
    <col min="8" max="8" width="15.421875" style="235" customWidth="1"/>
    <col min="9" max="9" width="19.00390625" style="235" hidden="1" customWidth="1"/>
    <col min="10" max="10" width="24.140625" style="235" hidden="1" customWidth="1"/>
    <col min="11" max="11" width="19.140625" style="235" customWidth="1"/>
    <col min="12" max="12" width="16.421875" style="235" hidden="1" customWidth="1"/>
    <col min="13" max="13" width="19.57421875" style="235" hidden="1" customWidth="1"/>
    <col min="14" max="14" width="18.8515625" style="235" customWidth="1"/>
    <col min="15" max="15" width="16.421875" style="235" hidden="1" customWidth="1"/>
    <col min="16" max="16" width="20.140625" style="235" hidden="1" customWidth="1"/>
    <col min="17" max="17" width="16.421875" style="235" customWidth="1"/>
    <col min="18" max="18" width="17.7109375" style="235" hidden="1" customWidth="1"/>
    <col min="19" max="19" width="19.28125" style="235" hidden="1" customWidth="1"/>
    <col min="20" max="20" width="14.421875" style="235" customWidth="1"/>
    <col min="21" max="21" width="15.7109375" style="235" customWidth="1"/>
    <col min="22" max="22" width="22.8515625" style="235" customWidth="1"/>
    <col min="23" max="23" width="20.8515625" style="235" customWidth="1"/>
    <col min="24" max="24" width="18.7109375" style="235" customWidth="1"/>
    <col min="25" max="16384" width="9.140625" style="235" customWidth="1"/>
  </cols>
  <sheetData>
    <row r="1" ht="24" customHeight="1" hidden="1"/>
    <row r="2" ht="11.25" hidden="1"/>
    <row r="3" ht="11.25" hidden="1"/>
    <row r="4" ht="11.25" hidden="1"/>
    <row r="5" ht="11.25" hidden="1"/>
    <row r="6" ht="11.25" hidden="1"/>
    <row r="8" spans="4:36" ht="12" thickBot="1">
      <c r="D8" s="329"/>
      <c r="E8" s="330"/>
      <c r="F8" s="331" t="s">
        <v>1262</v>
      </c>
      <c r="G8" s="331"/>
      <c r="H8" s="331"/>
      <c r="I8" s="331"/>
      <c r="J8" s="331"/>
      <c r="K8" s="331"/>
      <c r="L8" s="331"/>
      <c r="M8" s="332"/>
      <c r="N8" s="332"/>
      <c r="O8" s="330"/>
      <c r="P8" s="333"/>
      <c r="Q8" s="330"/>
      <c r="R8" s="330"/>
      <c r="S8" s="330"/>
      <c r="T8" s="330"/>
      <c r="U8" s="330"/>
      <c r="V8" s="330"/>
      <c r="W8" s="330"/>
      <c r="X8" s="330"/>
      <c r="Y8" s="3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</row>
    <row r="9" spans="4:32" ht="26.25" customHeight="1" thickBot="1">
      <c r="D9" s="236"/>
      <c r="E9" s="417" t="s">
        <v>14</v>
      </c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9"/>
      <c r="Y9" s="237"/>
      <c r="Z9" s="238"/>
      <c r="AA9" s="238"/>
      <c r="AB9" s="238"/>
      <c r="AC9" s="238"/>
      <c r="AD9" s="238"/>
      <c r="AE9" s="238"/>
      <c r="AF9" s="238"/>
    </row>
    <row r="10" spans="4:32" ht="12" thickBot="1">
      <c r="D10" s="236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9"/>
      <c r="P10" s="233"/>
      <c r="Q10" s="232"/>
      <c r="R10" s="232"/>
      <c r="S10" s="232"/>
      <c r="T10" s="232"/>
      <c r="U10" s="232"/>
      <c r="V10" s="232"/>
      <c r="W10" s="232"/>
      <c r="X10" s="232"/>
      <c r="Y10" s="237"/>
      <c r="Z10" s="238"/>
      <c r="AA10" s="238"/>
      <c r="AB10" s="238"/>
      <c r="AC10" s="238"/>
      <c r="AD10" s="238"/>
      <c r="AE10" s="238"/>
      <c r="AF10" s="238"/>
    </row>
    <row r="11" spans="4:33" ht="26.25" customHeight="1">
      <c r="D11" s="240"/>
      <c r="E11" s="420" t="s">
        <v>1399</v>
      </c>
      <c r="F11" s="423" t="s">
        <v>1400</v>
      </c>
      <c r="G11" s="424"/>
      <c r="H11" s="427" t="s">
        <v>1401</v>
      </c>
      <c r="I11" s="428"/>
      <c r="J11" s="429"/>
      <c r="K11" s="430" t="s">
        <v>1402</v>
      </c>
      <c r="L11" s="430"/>
      <c r="M11" s="430"/>
      <c r="N11" s="430" t="s">
        <v>1403</v>
      </c>
      <c r="O11" s="430"/>
      <c r="P11" s="430"/>
      <c r="Q11" s="427" t="s">
        <v>1404</v>
      </c>
      <c r="R11" s="431"/>
      <c r="S11" s="432"/>
      <c r="T11" s="433" t="s">
        <v>1405</v>
      </c>
      <c r="U11" s="433" t="s">
        <v>1406</v>
      </c>
      <c r="V11" s="433" t="s">
        <v>1407</v>
      </c>
      <c r="W11" s="433" t="s">
        <v>1408</v>
      </c>
      <c r="X11" s="436" t="s">
        <v>1409</v>
      </c>
      <c r="Y11" s="233"/>
      <c r="Z11" s="238"/>
      <c r="AA11" s="238"/>
      <c r="AB11" s="238"/>
      <c r="AC11" s="238"/>
      <c r="AD11" s="238"/>
      <c r="AE11" s="238"/>
      <c r="AF11" s="238"/>
      <c r="AG11" s="238"/>
    </row>
    <row r="12" spans="4:33" ht="11.25" customHeight="1">
      <c r="D12" s="240"/>
      <c r="E12" s="421"/>
      <c r="F12" s="425"/>
      <c r="G12" s="426"/>
      <c r="H12" s="407" t="s">
        <v>1410</v>
      </c>
      <c r="I12" s="407" t="s">
        <v>1411</v>
      </c>
      <c r="J12" s="407"/>
      <c r="K12" s="407" t="s">
        <v>1410</v>
      </c>
      <c r="L12" s="407" t="s">
        <v>1411</v>
      </c>
      <c r="M12" s="407"/>
      <c r="N12" s="407" t="s">
        <v>1410</v>
      </c>
      <c r="O12" s="407" t="s">
        <v>1411</v>
      </c>
      <c r="P12" s="407"/>
      <c r="Q12" s="407" t="s">
        <v>1410</v>
      </c>
      <c r="R12" s="407" t="s">
        <v>1411</v>
      </c>
      <c r="S12" s="408"/>
      <c r="T12" s="434"/>
      <c r="U12" s="434"/>
      <c r="V12" s="434"/>
      <c r="W12" s="434"/>
      <c r="X12" s="437"/>
      <c r="Y12" s="233"/>
      <c r="Z12" s="238"/>
      <c r="AA12" s="238"/>
      <c r="AB12" s="238"/>
      <c r="AC12" s="238"/>
      <c r="AD12" s="238"/>
      <c r="AE12" s="238"/>
      <c r="AF12" s="238"/>
      <c r="AG12" s="238"/>
    </row>
    <row r="13" spans="4:33" ht="39" customHeight="1" thickBot="1">
      <c r="D13" s="240"/>
      <c r="E13" s="422"/>
      <c r="F13" s="425"/>
      <c r="G13" s="426"/>
      <c r="H13" s="439"/>
      <c r="I13" s="241" t="s">
        <v>1412</v>
      </c>
      <c r="J13" s="242" t="s">
        <v>1413</v>
      </c>
      <c r="K13" s="439"/>
      <c r="L13" s="241" t="s">
        <v>1412</v>
      </c>
      <c r="M13" s="242" t="s">
        <v>1413</v>
      </c>
      <c r="N13" s="439"/>
      <c r="O13" s="241" t="s">
        <v>1412</v>
      </c>
      <c r="P13" s="242" t="s">
        <v>1413</v>
      </c>
      <c r="Q13" s="439"/>
      <c r="R13" s="241" t="s">
        <v>1412</v>
      </c>
      <c r="S13" s="242" t="s">
        <v>1413</v>
      </c>
      <c r="T13" s="435"/>
      <c r="U13" s="435"/>
      <c r="V13" s="435"/>
      <c r="W13" s="435"/>
      <c r="X13" s="438"/>
      <c r="Y13" s="233"/>
      <c r="Z13" s="238"/>
      <c r="AA13" s="238"/>
      <c r="AB13" s="238"/>
      <c r="AC13" s="238"/>
      <c r="AD13" s="238"/>
      <c r="AE13" s="238"/>
      <c r="AF13" s="238"/>
      <c r="AG13" s="238"/>
    </row>
    <row r="14" spans="4:33" ht="15.75" customHeight="1" thickBot="1">
      <c r="D14" s="240"/>
      <c r="E14" s="243">
        <v>1</v>
      </c>
      <c r="F14" s="415">
        <v>2</v>
      </c>
      <c r="G14" s="416"/>
      <c r="H14" s="245">
        <v>3</v>
      </c>
      <c r="I14" s="244">
        <v>4</v>
      </c>
      <c r="J14" s="245">
        <v>5</v>
      </c>
      <c r="K14" s="244">
        <v>6</v>
      </c>
      <c r="L14" s="245">
        <v>7</v>
      </c>
      <c r="M14" s="244">
        <v>8</v>
      </c>
      <c r="N14" s="245">
        <v>9</v>
      </c>
      <c r="O14" s="244">
        <v>10</v>
      </c>
      <c r="P14" s="245">
        <v>11</v>
      </c>
      <c r="Q14" s="244">
        <v>12</v>
      </c>
      <c r="R14" s="245">
        <v>13</v>
      </c>
      <c r="S14" s="244">
        <v>14</v>
      </c>
      <c r="T14" s="245">
        <v>15</v>
      </c>
      <c r="U14" s="244">
        <v>16</v>
      </c>
      <c r="V14" s="245">
        <v>17</v>
      </c>
      <c r="W14" s="244">
        <v>18</v>
      </c>
      <c r="X14" s="283">
        <v>19</v>
      </c>
      <c r="Y14" s="233"/>
      <c r="Z14" s="238"/>
      <c r="AA14" s="238"/>
      <c r="AB14" s="238"/>
      <c r="AC14" s="238"/>
      <c r="AD14" s="238"/>
      <c r="AE14" s="238"/>
      <c r="AF14" s="238"/>
      <c r="AG14" s="238"/>
    </row>
    <row r="15" spans="4:33" ht="20.25" customHeight="1">
      <c r="D15" s="240"/>
      <c r="E15" s="345" t="s">
        <v>1414</v>
      </c>
      <c r="F15" s="409" t="s">
        <v>1415</v>
      </c>
      <c r="G15" s="246" t="s">
        <v>1416</v>
      </c>
      <c r="H15" s="247"/>
      <c r="I15" s="355"/>
      <c r="J15" s="355"/>
      <c r="K15" s="247"/>
      <c r="L15" s="355"/>
      <c r="M15" s="355"/>
      <c r="N15" s="247"/>
      <c r="O15" s="355"/>
      <c r="P15" s="355"/>
      <c r="Q15" s="247"/>
      <c r="R15" s="355"/>
      <c r="S15" s="356"/>
      <c r="T15" s="248"/>
      <c r="U15" s="248"/>
      <c r="V15" s="249"/>
      <c r="W15" s="250"/>
      <c r="X15" s="251"/>
      <c r="Y15" s="233"/>
      <c r="Z15" s="238"/>
      <c r="AA15" s="238"/>
      <c r="AB15" s="238"/>
      <c r="AC15" s="238"/>
      <c r="AD15" s="238"/>
      <c r="AE15" s="238"/>
      <c r="AF15" s="238"/>
      <c r="AG15" s="238"/>
    </row>
    <row r="16" spans="4:33" ht="18.75" customHeight="1">
      <c r="D16" s="240"/>
      <c r="E16" s="346" t="s">
        <v>1417</v>
      </c>
      <c r="F16" s="410"/>
      <c r="G16" s="246" t="s">
        <v>1418</v>
      </c>
      <c r="H16" s="247"/>
      <c r="I16" s="355"/>
      <c r="J16" s="355"/>
      <c r="K16" s="247"/>
      <c r="L16" s="355"/>
      <c r="M16" s="355"/>
      <c r="N16" s="247"/>
      <c r="O16" s="355"/>
      <c r="P16" s="355"/>
      <c r="Q16" s="247"/>
      <c r="R16" s="355"/>
      <c r="S16" s="356"/>
      <c r="T16" s="248"/>
      <c r="U16" s="248"/>
      <c r="V16" s="249"/>
      <c r="W16" s="250"/>
      <c r="X16" s="251"/>
      <c r="Y16" s="233"/>
      <c r="Z16" s="238"/>
      <c r="AA16" s="238"/>
      <c r="AB16" s="238"/>
      <c r="AC16" s="238"/>
      <c r="AD16" s="238"/>
      <c r="AE16" s="238"/>
      <c r="AF16" s="238"/>
      <c r="AG16" s="238"/>
    </row>
    <row r="17" spans="4:33" ht="18" customHeight="1">
      <c r="D17" s="240"/>
      <c r="E17" s="346" t="s">
        <v>1419</v>
      </c>
      <c r="F17" s="411" t="s">
        <v>1420</v>
      </c>
      <c r="G17" s="246" t="s">
        <v>1416</v>
      </c>
      <c r="H17" s="252"/>
      <c r="I17" s="354"/>
      <c r="J17" s="354"/>
      <c r="K17" s="252"/>
      <c r="L17" s="354"/>
      <c r="M17" s="354"/>
      <c r="N17" s="252"/>
      <c r="O17" s="354"/>
      <c r="P17" s="354"/>
      <c r="Q17" s="252"/>
      <c r="R17" s="354"/>
      <c r="S17" s="357"/>
      <c r="T17" s="253"/>
      <c r="U17" s="253"/>
      <c r="V17" s="254"/>
      <c r="W17" s="255"/>
      <c r="X17" s="256"/>
      <c r="Y17" s="233"/>
      <c r="Z17" s="238"/>
      <c r="AA17" s="238"/>
      <c r="AB17" s="238"/>
      <c r="AC17" s="238"/>
      <c r="AD17" s="238"/>
      <c r="AE17" s="238"/>
      <c r="AF17" s="238"/>
      <c r="AG17" s="238"/>
    </row>
    <row r="18" spans="4:33" ht="12.75" customHeight="1">
      <c r="D18" s="240"/>
      <c r="E18" s="346" t="s">
        <v>0</v>
      </c>
      <c r="F18" s="411"/>
      <c r="G18" s="246" t="s">
        <v>1418</v>
      </c>
      <c r="H18" s="252"/>
      <c r="I18" s="354"/>
      <c r="J18" s="354"/>
      <c r="K18" s="252"/>
      <c r="L18" s="354"/>
      <c r="M18" s="354"/>
      <c r="N18" s="252"/>
      <c r="O18" s="354"/>
      <c r="P18" s="354"/>
      <c r="Q18" s="252"/>
      <c r="R18" s="354"/>
      <c r="S18" s="357"/>
      <c r="T18" s="253"/>
      <c r="U18" s="253"/>
      <c r="V18" s="254"/>
      <c r="W18" s="255"/>
      <c r="X18" s="256"/>
      <c r="Y18" s="233"/>
      <c r="Z18" s="238"/>
      <c r="AA18" s="238"/>
      <c r="AB18" s="238"/>
      <c r="AC18" s="238"/>
      <c r="AD18" s="238"/>
      <c r="AE18" s="238"/>
      <c r="AF18" s="238"/>
      <c r="AG18" s="238"/>
    </row>
    <row r="19" spans="4:33" ht="14.25" customHeight="1">
      <c r="D19" s="240"/>
      <c r="E19" s="346" t="s">
        <v>1</v>
      </c>
      <c r="F19" s="411" t="s">
        <v>2</v>
      </c>
      <c r="G19" s="246" t="s">
        <v>1416</v>
      </c>
      <c r="H19" s="252"/>
      <c r="I19" s="354"/>
      <c r="J19" s="354"/>
      <c r="K19" s="252"/>
      <c r="L19" s="354"/>
      <c r="M19" s="354"/>
      <c r="N19" s="252"/>
      <c r="O19" s="354"/>
      <c r="P19" s="354"/>
      <c r="Q19" s="252"/>
      <c r="R19" s="354"/>
      <c r="S19" s="357"/>
      <c r="T19" s="253"/>
      <c r="U19" s="253"/>
      <c r="V19" s="254"/>
      <c r="W19" s="255"/>
      <c r="X19" s="256"/>
      <c r="Y19" s="233"/>
      <c r="Z19" s="238"/>
      <c r="AA19" s="238"/>
      <c r="AB19" s="238"/>
      <c r="AC19" s="238"/>
      <c r="AD19" s="238"/>
      <c r="AE19" s="238"/>
      <c r="AF19" s="238"/>
      <c r="AG19" s="238"/>
    </row>
    <row r="20" spans="4:33" ht="12" customHeight="1">
      <c r="D20" s="240"/>
      <c r="E20" s="346" t="s">
        <v>3</v>
      </c>
      <c r="F20" s="411"/>
      <c r="G20" s="246" t="s">
        <v>1418</v>
      </c>
      <c r="H20" s="252"/>
      <c r="I20" s="354"/>
      <c r="J20" s="354"/>
      <c r="K20" s="252"/>
      <c r="L20" s="354"/>
      <c r="M20" s="354"/>
      <c r="N20" s="252"/>
      <c r="O20" s="354"/>
      <c r="P20" s="354"/>
      <c r="Q20" s="252"/>
      <c r="R20" s="354"/>
      <c r="S20" s="357"/>
      <c r="T20" s="253"/>
      <c r="U20" s="253"/>
      <c r="V20" s="254"/>
      <c r="W20" s="255"/>
      <c r="X20" s="256"/>
      <c r="Y20" s="233"/>
      <c r="Z20" s="238"/>
      <c r="AA20" s="238"/>
      <c r="AB20" s="238"/>
      <c r="AC20" s="238"/>
      <c r="AD20" s="238"/>
      <c r="AE20" s="238"/>
      <c r="AF20" s="238"/>
      <c r="AG20" s="238"/>
    </row>
    <row r="21" spans="4:33" ht="18.75" customHeight="1">
      <c r="D21" s="240"/>
      <c r="E21" s="346" t="s">
        <v>908</v>
      </c>
      <c r="F21" s="414" t="s">
        <v>15</v>
      </c>
      <c r="G21" s="246" t="s">
        <v>1416</v>
      </c>
      <c r="H21" s="252"/>
      <c r="I21" s="354"/>
      <c r="J21" s="354"/>
      <c r="K21" s="252"/>
      <c r="L21" s="354"/>
      <c r="M21" s="354"/>
      <c r="N21" s="252"/>
      <c r="O21" s="354"/>
      <c r="P21" s="354"/>
      <c r="Q21" s="252"/>
      <c r="R21" s="354"/>
      <c r="S21" s="357"/>
      <c r="T21" s="253"/>
      <c r="U21" s="253"/>
      <c r="V21" s="254"/>
      <c r="W21" s="255"/>
      <c r="X21" s="256"/>
      <c r="Y21" s="233"/>
      <c r="Z21" s="238"/>
      <c r="AA21" s="238"/>
      <c r="AB21" s="238"/>
      <c r="AC21" s="238"/>
      <c r="AD21" s="238"/>
      <c r="AE21" s="238"/>
      <c r="AF21" s="238"/>
      <c r="AG21" s="238"/>
    </row>
    <row r="22" spans="4:33" ht="14.25" customHeight="1">
      <c r="D22" s="240"/>
      <c r="E22" s="346" t="s">
        <v>4</v>
      </c>
      <c r="F22" s="414"/>
      <c r="G22" s="246" t="s">
        <v>1418</v>
      </c>
      <c r="H22" s="252"/>
      <c r="I22" s="354"/>
      <c r="J22" s="354"/>
      <c r="K22" s="252"/>
      <c r="L22" s="354"/>
      <c r="M22" s="354"/>
      <c r="N22" s="252"/>
      <c r="O22" s="354"/>
      <c r="P22" s="354"/>
      <c r="Q22" s="252"/>
      <c r="R22" s="354"/>
      <c r="S22" s="357"/>
      <c r="T22" s="253"/>
      <c r="U22" s="253"/>
      <c r="V22" s="254"/>
      <c r="W22" s="255"/>
      <c r="X22" s="256"/>
      <c r="Y22" s="233"/>
      <c r="Z22" s="238"/>
      <c r="AA22" s="238"/>
      <c r="AB22" s="238"/>
      <c r="AC22" s="238"/>
      <c r="AD22" s="238"/>
      <c r="AE22" s="238"/>
      <c r="AF22" s="238"/>
      <c r="AG22" s="238"/>
    </row>
    <row r="23" spans="4:33" ht="13.5" customHeight="1">
      <c r="D23" s="240"/>
      <c r="E23" s="346" t="s">
        <v>1358</v>
      </c>
      <c r="F23" s="414" t="s">
        <v>16</v>
      </c>
      <c r="G23" s="246" t="s">
        <v>1416</v>
      </c>
      <c r="H23" s="252"/>
      <c r="I23" s="354"/>
      <c r="J23" s="354"/>
      <c r="K23" s="252"/>
      <c r="L23" s="354"/>
      <c r="M23" s="354"/>
      <c r="N23" s="252"/>
      <c r="O23" s="354"/>
      <c r="P23" s="354"/>
      <c r="Q23" s="252"/>
      <c r="R23" s="354"/>
      <c r="S23" s="357"/>
      <c r="T23" s="253"/>
      <c r="U23" s="253"/>
      <c r="V23" s="254"/>
      <c r="W23" s="255"/>
      <c r="X23" s="256"/>
      <c r="Y23" s="233"/>
      <c r="Z23" s="238"/>
      <c r="AA23" s="238"/>
      <c r="AB23" s="238"/>
      <c r="AC23" s="238"/>
      <c r="AD23" s="238"/>
      <c r="AE23" s="238"/>
      <c r="AF23" s="238"/>
      <c r="AG23" s="238"/>
    </row>
    <row r="24" spans="4:33" ht="15.75" customHeight="1">
      <c r="D24" s="240"/>
      <c r="E24" s="346" t="s">
        <v>1388</v>
      </c>
      <c r="F24" s="414"/>
      <c r="G24" s="246" t="s">
        <v>1418</v>
      </c>
      <c r="H24" s="252"/>
      <c r="I24" s="354"/>
      <c r="J24" s="354"/>
      <c r="K24" s="252"/>
      <c r="L24" s="354"/>
      <c r="M24" s="354"/>
      <c r="N24" s="252"/>
      <c r="O24" s="354"/>
      <c r="P24" s="354"/>
      <c r="Q24" s="252"/>
      <c r="R24" s="354"/>
      <c r="S24" s="357"/>
      <c r="T24" s="253"/>
      <c r="U24" s="253"/>
      <c r="V24" s="254"/>
      <c r="W24" s="255"/>
      <c r="X24" s="256"/>
      <c r="Y24" s="233"/>
      <c r="Z24" s="238"/>
      <c r="AA24" s="238"/>
      <c r="AB24" s="238"/>
      <c r="AC24" s="238"/>
      <c r="AD24" s="238"/>
      <c r="AE24" s="238"/>
      <c r="AF24" s="238"/>
      <c r="AG24" s="238"/>
    </row>
    <row r="25" spans="4:33" ht="15.75" customHeight="1">
      <c r="D25" s="240"/>
      <c r="E25" s="346" t="s">
        <v>5</v>
      </c>
      <c r="F25" s="414" t="s">
        <v>17</v>
      </c>
      <c r="G25" s="246" t="s">
        <v>1416</v>
      </c>
      <c r="H25" s="252"/>
      <c r="I25" s="354"/>
      <c r="J25" s="354"/>
      <c r="K25" s="252"/>
      <c r="L25" s="354"/>
      <c r="M25" s="354"/>
      <c r="N25" s="252"/>
      <c r="O25" s="354"/>
      <c r="P25" s="354"/>
      <c r="Q25" s="252"/>
      <c r="R25" s="354"/>
      <c r="S25" s="357"/>
      <c r="T25" s="253"/>
      <c r="U25" s="253"/>
      <c r="V25" s="254"/>
      <c r="W25" s="255"/>
      <c r="X25" s="256"/>
      <c r="Y25" s="233"/>
      <c r="Z25" s="238"/>
      <c r="AA25" s="238"/>
      <c r="AB25" s="238"/>
      <c r="AC25" s="238"/>
      <c r="AD25" s="238"/>
      <c r="AE25" s="238"/>
      <c r="AF25" s="238"/>
      <c r="AG25" s="238"/>
    </row>
    <row r="26" spans="4:33" ht="15.75" customHeight="1">
      <c r="D26" s="240"/>
      <c r="E26" s="346" t="s">
        <v>6</v>
      </c>
      <c r="F26" s="414"/>
      <c r="G26" s="246" t="s">
        <v>1418</v>
      </c>
      <c r="H26" s="252"/>
      <c r="I26" s="354"/>
      <c r="J26" s="354"/>
      <c r="K26" s="252"/>
      <c r="L26" s="354"/>
      <c r="M26" s="354"/>
      <c r="N26" s="252"/>
      <c r="O26" s="354"/>
      <c r="P26" s="354"/>
      <c r="Q26" s="252"/>
      <c r="R26" s="354"/>
      <c r="S26" s="357"/>
      <c r="T26" s="253"/>
      <c r="U26" s="253"/>
      <c r="V26" s="254"/>
      <c r="W26" s="255"/>
      <c r="X26" s="256"/>
      <c r="Y26" s="233"/>
      <c r="Z26" s="238"/>
      <c r="AA26" s="238"/>
      <c r="AB26" s="238"/>
      <c r="AC26" s="238"/>
      <c r="AD26" s="238"/>
      <c r="AE26" s="238"/>
      <c r="AF26" s="238"/>
      <c r="AG26" s="238"/>
    </row>
    <row r="27" spans="4:33" ht="15.75" customHeight="1">
      <c r="D27" s="240"/>
      <c r="E27" s="346" t="s">
        <v>7</v>
      </c>
      <c r="F27" s="414" t="s">
        <v>18</v>
      </c>
      <c r="G27" s="246" t="s">
        <v>1416</v>
      </c>
      <c r="H27" s="252"/>
      <c r="I27" s="354"/>
      <c r="J27" s="354"/>
      <c r="K27" s="252"/>
      <c r="L27" s="354"/>
      <c r="M27" s="354"/>
      <c r="N27" s="252"/>
      <c r="O27" s="354"/>
      <c r="P27" s="354"/>
      <c r="Q27" s="252"/>
      <c r="R27" s="354"/>
      <c r="S27" s="357"/>
      <c r="T27" s="253"/>
      <c r="U27" s="253"/>
      <c r="V27" s="254"/>
      <c r="W27" s="255"/>
      <c r="X27" s="256"/>
      <c r="Y27" s="233"/>
      <c r="Z27" s="238"/>
      <c r="AA27" s="238"/>
      <c r="AB27" s="238"/>
      <c r="AC27" s="238"/>
      <c r="AD27" s="238"/>
      <c r="AE27" s="238"/>
      <c r="AF27" s="238"/>
      <c r="AG27" s="238"/>
    </row>
    <row r="28" spans="4:33" ht="14.25" customHeight="1">
      <c r="D28" s="240"/>
      <c r="E28" s="346" t="s">
        <v>8</v>
      </c>
      <c r="F28" s="414"/>
      <c r="G28" s="246" t="s">
        <v>1418</v>
      </c>
      <c r="H28" s="252"/>
      <c r="I28" s="354"/>
      <c r="J28" s="354"/>
      <c r="K28" s="252"/>
      <c r="L28" s="354"/>
      <c r="M28" s="354"/>
      <c r="N28" s="252"/>
      <c r="O28" s="354"/>
      <c r="P28" s="354"/>
      <c r="Q28" s="252"/>
      <c r="R28" s="354"/>
      <c r="S28" s="357"/>
      <c r="T28" s="253"/>
      <c r="U28" s="253"/>
      <c r="V28" s="254"/>
      <c r="W28" s="255"/>
      <c r="X28" s="256"/>
      <c r="Y28" s="233"/>
      <c r="Z28" s="238"/>
      <c r="AA28" s="238"/>
      <c r="AB28" s="238"/>
      <c r="AC28" s="238"/>
      <c r="AD28" s="238"/>
      <c r="AE28" s="238"/>
      <c r="AF28" s="238"/>
      <c r="AG28" s="238"/>
    </row>
    <row r="29" spans="4:33" ht="17.25" customHeight="1">
      <c r="D29" s="240"/>
      <c r="E29" s="346" t="s">
        <v>9</v>
      </c>
      <c r="F29" s="411" t="s">
        <v>10</v>
      </c>
      <c r="G29" s="246" t="s">
        <v>1416</v>
      </c>
      <c r="H29" s="252"/>
      <c r="I29" s="354"/>
      <c r="J29" s="354"/>
      <c r="K29" s="252"/>
      <c r="L29" s="354"/>
      <c r="M29" s="354"/>
      <c r="N29" s="252"/>
      <c r="O29" s="354"/>
      <c r="P29" s="354"/>
      <c r="Q29" s="252"/>
      <c r="R29" s="354"/>
      <c r="S29" s="357"/>
      <c r="T29" s="253"/>
      <c r="U29" s="253"/>
      <c r="V29" s="254"/>
      <c r="W29" s="255"/>
      <c r="X29" s="256"/>
      <c r="Y29" s="233"/>
      <c r="Z29" s="238"/>
      <c r="AA29" s="238"/>
      <c r="AB29" s="238"/>
      <c r="AC29" s="238"/>
      <c r="AD29" s="238"/>
      <c r="AE29" s="238"/>
      <c r="AF29" s="238"/>
      <c r="AG29" s="238"/>
    </row>
    <row r="30" spans="4:33" ht="20.25" customHeight="1">
      <c r="D30" s="257" t="s">
        <v>1142</v>
      </c>
      <c r="E30" s="346" t="s">
        <v>11</v>
      </c>
      <c r="F30" s="411"/>
      <c r="G30" s="246" t="s">
        <v>1418</v>
      </c>
      <c r="H30" s="252"/>
      <c r="I30" s="354"/>
      <c r="J30" s="354"/>
      <c r="K30" s="252"/>
      <c r="L30" s="354"/>
      <c r="M30" s="354"/>
      <c r="N30" s="252"/>
      <c r="O30" s="354"/>
      <c r="P30" s="354"/>
      <c r="Q30" s="252"/>
      <c r="R30" s="354"/>
      <c r="S30" s="357"/>
      <c r="T30" s="253"/>
      <c r="U30" s="253"/>
      <c r="V30" s="254"/>
      <c r="W30" s="255"/>
      <c r="X30" s="256"/>
      <c r="Y30" s="233"/>
      <c r="Z30" s="238"/>
      <c r="AA30" s="238"/>
      <c r="AB30" s="238"/>
      <c r="AC30" s="238"/>
      <c r="AD30" s="238"/>
      <c r="AE30" s="238"/>
      <c r="AF30" s="238"/>
      <c r="AG30" s="238"/>
    </row>
    <row r="31" spans="1:30" ht="24" customHeight="1">
      <c r="A31" s="258"/>
      <c r="D31" s="335"/>
      <c r="E31" s="344" t="s">
        <v>1352</v>
      </c>
      <c r="F31" s="259"/>
      <c r="G31" s="246" t="s">
        <v>1416</v>
      </c>
      <c r="H31" s="252"/>
      <c r="I31" s="354"/>
      <c r="J31" s="354"/>
      <c r="K31" s="252"/>
      <c r="L31" s="354"/>
      <c r="M31" s="354"/>
      <c r="N31" s="252"/>
      <c r="O31" s="354"/>
      <c r="P31" s="354"/>
      <c r="Q31" s="252"/>
      <c r="R31" s="354"/>
      <c r="S31" s="354"/>
      <c r="T31" s="253"/>
      <c r="U31" s="253"/>
      <c r="V31" s="254"/>
      <c r="W31" s="255"/>
      <c r="X31" s="256"/>
      <c r="Y31" s="233"/>
      <c r="Z31" s="238"/>
      <c r="AA31" s="238"/>
      <c r="AB31" s="238"/>
      <c r="AC31" s="238"/>
      <c r="AD31" s="238"/>
    </row>
    <row r="32" spans="4:33" ht="12" thickBot="1">
      <c r="D32" s="257" t="s">
        <v>1144</v>
      </c>
      <c r="E32" s="260"/>
      <c r="F32" s="261" t="s">
        <v>13</v>
      </c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3"/>
      <c r="Y32" s="233"/>
      <c r="Z32" s="238"/>
      <c r="AA32" s="238"/>
      <c r="AB32" s="238"/>
      <c r="AC32" s="238"/>
      <c r="AD32" s="238"/>
      <c r="AE32" s="238"/>
      <c r="AF32" s="238"/>
      <c r="AG32" s="238"/>
    </row>
    <row r="33" spans="4:34" ht="11.25">
      <c r="D33" s="264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6"/>
      <c r="AH33" s="238"/>
    </row>
    <row r="34" spans="4:25" ht="11.25">
      <c r="D34" s="264"/>
      <c r="E34" s="412" t="s">
        <v>19</v>
      </c>
      <c r="F34" s="412"/>
      <c r="G34" s="412"/>
      <c r="H34" s="412"/>
      <c r="I34" s="412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412"/>
      <c r="U34" s="412"/>
      <c r="V34" s="412"/>
      <c r="W34" s="412"/>
      <c r="X34" s="412"/>
      <c r="Y34" s="413"/>
    </row>
    <row r="35" spans="4:25" ht="11.25">
      <c r="D35" s="269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1"/>
    </row>
    <row r="36" ht="24" customHeight="1"/>
  </sheetData>
  <sheetProtection password="FA9C" sheet="1" objects="1" scenarios="1" formatColumns="0" formatRows="0"/>
  <mergeCells count="30">
    <mergeCell ref="V11:V13"/>
    <mergeCell ref="W11:W13"/>
    <mergeCell ref="X11:X13"/>
    <mergeCell ref="H12:H13"/>
    <mergeCell ref="I12:J12"/>
    <mergeCell ref="K12:K13"/>
    <mergeCell ref="L12:M12"/>
    <mergeCell ref="N12:N13"/>
    <mergeCell ref="O12:P12"/>
    <mergeCell ref="Q12:Q13"/>
    <mergeCell ref="F14:G14"/>
    <mergeCell ref="E9:X9"/>
    <mergeCell ref="E11:E13"/>
    <mergeCell ref="F11:G13"/>
    <mergeCell ref="H11:J11"/>
    <mergeCell ref="K11:M11"/>
    <mergeCell ref="N11:P11"/>
    <mergeCell ref="Q11:S11"/>
    <mergeCell ref="T11:T13"/>
    <mergeCell ref="U11:U13"/>
    <mergeCell ref="R12:S12"/>
    <mergeCell ref="F15:F16"/>
    <mergeCell ref="F29:F30"/>
    <mergeCell ref="E34:Y34"/>
    <mergeCell ref="F17:F18"/>
    <mergeCell ref="F19:F20"/>
    <mergeCell ref="F21:F22"/>
    <mergeCell ref="F23:F24"/>
    <mergeCell ref="F25:F26"/>
    <mergeCell ref="F27:F28"/>
  </mergeCells>
  <dataValidations count="1">
    <dataValidation type="date" allowBlank="1" showInputMessage="1" showErrorMessage="1" sqref="U15:U31">
      <formula1>1</formula1>
      <formula2>73051</formula2>
    </dataValidation>
  </dataValidations>
  <hyperlinks>
    <hyperlink ref="F8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D8:AH31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2" width="12.00390625" style="235" hidden="1" customWidth="1"/>
    <col min="3" max="3" width="0" style="235" hidden="1" customWidth="1"/>
    <col min="4" max="5" width="9.140625" style="235" customWidth="1"/>
    <col min="6" max="6" width="29.8515625" style="235" customWidth="1"/>
    <col min="7" max="7" width="18.57421875" style="235" customWidth="1"/>
    <col min="8" max="8" width="19.421875" style="235" customWidth="1"/>
    <col min="9" max="9" width="13.57421875" style="235" customWidth="1"/>
    <col min="10" max="10" width="18.00390625" style="235" customWidth="1"/>
    <col min="11" max="11" width="21.421875" style="235" customWidth="1"/>
    <col min="12" max="12" width="29.140625" style="235" customWidth="1"/>
    <col min="13" max="13" width="21.00390625" style="235" customWidth="1"/>
    <col min="14" max="16384" width="9.140625" style="23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34" ht="12" thickBot="1">
      <c r="D8" s="329"/>
      <c r="E8" s="330"/>
      <c r="F8" s="331" t="s">
        <v>1262</v>
      </c>
      <c r="G8" s="331"/>
      <c r="H8" s="331"/>
      <c r="I8" s="330"/>
      <c r="J8" s="330"/>
      <c r="K8" s="330"/>
      <c r="L8" s="330"/>
      <c r="M8" s="330"/>
      <c r="N8" s="333"/>
      <c r="O8" s="272"/>
      <c r="P8" s="272"/>
      <c r="Q8" s="272"/>
      <c r="R8" s="272"/>
      <c r="S8" s="272"/>
      <c r="T8" s="272"/>
      <c r="U8" s="272"/>
      <c r="V8" s="272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</row>
    <row r="9" spans="4:30" ht="35.25" customHeight="1" thickBot="1">
      <c r="D9" s="236"/>
      <c r="E9" s="417" t="s">
        <v>14</v>
      </c>
      <c r="F9" s="418"/>
      <c r="G9" s="418"/>
      <c r="H9" s="418"/>
      <c r="I9" s="418"/>
      <c r="J9" s="418"/>
      <c r="K9" s="418"/>
      <c r="L9" s="418"/>
      <c r="M9" s="419"/>
      <c r="N9" s="350"/>
      <c r="O9" s="273"/>
      <c r="P9" s="273"/>
      <c r="Q9" s="273"/>
      <c r="R9" s="273"/>
      <c r="S9" s="273"/>
      <c r="T9" s="273"/>
      <c r="U9" s="273"/>
      <c r="V9" s="273"/>
      <c r="W9" s="238"/>
      <c r="X9" s="238"/>
      <c r="Y9" s="238"/>
      <c r="Z9" s="238"/>
      <c r="AA9" s="238"/>
      <c r="AB9" s="238"/>
      <c r="AC9" s="238"/>
      <c r="AD9" s="238"/>
    </row>
    <row r="10" spans="4:30" ht="12" thickBot="1">
      <c r="D10" s="236"/>
      <c r="E10" s="232"/>
      <c r="F10" s="232"/>
      <c r="G10" s="232"/>
      <c r="H10" s="232"/>
      <c r="I10" s="232"/>
      <c r="J10" s="232"/>
      <c r="K10" s="232"/>
      <c r="L10" s="232"/>
      <c r="M10" s="232"/>
      <c r="N10" s="233"/>
      <c r="O10" s="272"/>
      <c r="P10" s="272"/>
      <c r="Q10" s="272"/>
      <c r="R10" s="272"/>
      <c r="S10" s="272"/>
      <c r="T10" s="272"/>
      <c r="U10" s="272"/>
      <c r="V10" s="272"/>
      <c r="W10" s="238"/>
      <c r="X10" s="238"/>
      <c r="Y10" s="238"/>
      <c r="Z10" s="238"/>
      <c r="AA10" s="238"/>
      <c r="AB10" s="238"/>
      <c r="AC10" s="238"/>
      <c r="AD10" s="238"/>
    </row>
    <row r="11" spans="4:14" ht="44.25" customHeight="1" thickBot="1">
      <c r="D11" s="274"/>
      <c r="E11" s="275" t="s">
        <v>1399</v>
      </c>
      <c r="F11" s="276" t="s">
        <v>1349</v>
      </c>
      <c r="G11" s="276" t="s">
        <v>1086</v>
      </c>
      <c r="H11" s="276" t="s">
        <v>1350</v>
      </c>
      <c r="I11" s="277" t="s">
        <v>1405</v>
      </c>
      <c r="J11" s="276" t="s">
        <v>1406</v>
      </c>
      <c r="K11" s="276" t="s">
        <v>1407</v>
      </c>
      <c r="L11" s="276" t="s">
        <v>1408</v>
      </c>
      <c r="M11" s="278" t="s">
        <v>1409</v>
      </c>
      <c r="N11" s="279"/>
    </row>
    <row r="12" spans="4:14" ht="12" thickBot="1">
      <c r="D12" s="280"/>
      <c r="E12" s="281">
        <v>1</v>
      </c>
      <c r="F12" s="282">
        <v>2</v>
      </c>
      <c r="G12" s="282">
        <v>3</v>
      </c>
      <c r="H12" s="282">
        <v>4</v>
      </c>
      <c r="I12" s="282">
        <v>5</v>
      </c>
      <c r="J12" s="282">
        <v>6</v>
      </c>
      <c r="K12" s="282">
        <v>7</v>
      </c>
      <c r="L12" s="282">
        <v>8</v>
      </c>
      <c r="M12" s="283">
        <v>9</v>
      </c>
      <c r="N12" s="279"/>
    </row>
    <row r="13" spans="4:16" ht="38.25" customHeight="1">
      <c r="D13" s="280"/>
      <c r="E13" s="284" t="s">
        <v>1354</v>
      </c>
      <c r="F13" s="285" t="s">
        <v>20</v>
      </c>
      <c r="G13" s="286" t="s">
        <v>21</v>
      </c>
      <c r="H13" s="287"/>
      <c r="I13" s="288"/>
      <c r="J13" s="289"/>
      <c r="K13" s="290"/>
      <c r="L13" s="291"/>
      <c r="M13" s="292"/>
      <c r="N13" s="279"/>
      <c r="P13" s="293">
        <f>SUM(P14:P16)</f>
        <v>0</v>
      </c>
    </row>
    <row r="14" spans="4:16" ht="21.75" customHeight="1">
      <c r="D14" s="280"/>
      <c r="E14" s="294" t="s">
        <v>1019</v>
      </c>
      <c r="F14" s="295" t="s">
        <v>22</v>
      </c>
      <c r="G14" s="296" t="s">
        <v>21</v>
      </c>
      <c r="H14" s="297"/>
      <c r="I14" s="298"/>
      <c r="J14" s="299"/>
      <c r="K14" s="300"/>
      <c r="L14" s="301"/>
      <c r="M14" s="302"/>
      <c r="N14" s="279"/>
      <c r="P14" s="293">
        <f>IF(H14="",0,1)</f>
        <v>0</v>
      </c>
    </row>
    <row r="15" spans="4:16" ht="21.75" customHeight="1">
      <c r="D15" s="280"/>
      <c r="E15" s="294" t="s">
        <v>1023</v>
      </c>
      <c r="F15" s="295" t="s">
        <v>23</v>
      </c>
      <c r="G15" s="296" t="s">
        <v>21</v>
      </c>
      <c r="H15" s="297"/>
      <c r="I15" s="303"/>
      <c r="J15" s="304"/>
      <c r="K15" s="305"/>
      <c r="L15" s="306"/>
      <c r="M15" s="307"/>
      <c r="N15" s="279"/>
      <c r="P15" s="293">
        <f>IF(H15="",0,1)</f>
        <v>0</v>
      </c>
    </row>
    <row r="16" spans="4:16" ht="21" customHeight="1">
      <c r="D16" s="280"/>
      <c r="E16" s="294" t="s">
        <v>1028</v>
      </c>
      <c r="F16" s="295" t="s">
        <v>24</v>
      </c>
      <c r="G16" s="296" t="s">
        <v>21</v>
      </c>
      <c r="H16" s="297"/>
      <c r="I16" s="303"/>
      <c r="J16" s="304"/>
      <c r="K16" s="305"/>
      <c r="L16" s="306"/>
      <c r="M16" s="307"/>
      <c r="N16" s="279"/>
      <c r="P16" s="293">
        <f>IF(H16="",0,1)</f>
        <v>0</v>
      </c>
    </row>
    <row r="17" spans="4:14" ht="54" customHeight="1">
      <c r="D17" s="280"/>
      <c r="E17" s="308" t="s">
        <v>25</v>
      </c>
      <c r="F17" s="309" t="s">
        <v>26</v>
      </c>
      <c r="G17" s="310" t="str">
        <f>IF(unit="","-",unit)</f>
        <v>руб./Гкал/ч/мес</v>
      </c>
      <c r="H17" s="297"/>
      <c r="I17" s="303"/>
      <c r="J17" s="304"/>
      <c r="K17" s="305"/>
      <c r="L17" s="306"/>
      <c r="M17" s="307"/>
      <c r="N17" s="279"/>
    </row>
    <row r="18" spans="4:14" ht="27.75" customHeight="1">
      <c r="D18" s="280"/>
      <c r="E18" s="308" t="s">
        <v>1063</v>
      </c>
      <c r="F18" s="295" t="s">
        <v>23</v>
      </c>
      <c r="G18" s="310" t="str">
        <f>IF(unit="","-",unit)</f>
        <v>руб./Гкал/ч/мес</v>
      </c>
      <c r="H18" s="297"/>
      <c r="I18" s="303"/>
      <c r="J18" s="304"/>
      <c r="K18" s="305"/>
      <c r="L18" s="306"/>
      <c r="M18" s="307"/>
      <c r="N18" s="279"/>
    </row>
    <row r="19" spans="4:14" ht="24" customHeight="1">
      <c r="D19" s="280"/>
      <c r="E19" s="308" t="s">
        <v>1064</v>
      </c>
      <c r="F19" s="295" t="s">
        <v>24</v>
      </c>
      <c r="G19" s="310" t="str">
        <f>IF(unit="","-",unit)</f>
        <v>руб./Гкал/ч/мес</v>
      </c>
      <c r="H19" s="297"/>
      <c r="I19" s="303"/>
      <c r="J19" s="304"/>
      <c r="K19" s="305"/>
      <c r="L19" s="306"/>
      <c r="M19" s="307"/>
      <c r="N19" s="279"/>
    </row>
    <row r="20" spans="4:14" ht="65.25" customHeight="1">
      <c r="D20" s="280"/>
      <c r="E20" s="308" t="s">
        <v>1356</v>
      </c>
      <c r="F20" s="309" t="s">
        <v>27</v>
      </c>
      <c r="G20" s="296" t="s">
        <v>28</v>
      </c>
      <c r="H20" s="297"/>
      <c r="I20" s="303"/>
      <c r="J20" s="304"/>
      <c r="K20" s="305"/>
      <c r="L20" s="306"/>
      <c r="M20" s="307"/>
      <c r="N20" s="279"/>
    </row>
    <row r="21" spans="4:14" ht="22.5" customHeight="1">
      <c r="D21" s="280"/>
      <c r="E21" s="308" t="s">
        <v>1113</v>
      </c>
      <c r="F21" s="295" t="s">
        <v>23</v>
      </c>
      <c r="G21" s="296" t="s">
        <v>28</v>
      </c>
      <c r="H21" s="297"/>
      <c r="I21" s="303"/>
      <c r="J21" s="304"/>
      <c r="K21" s="305"/>
      <c r="L21" s="306"/>
      <c r="M21" s="307"/>
      <c r="N21" s="279"/>
    </row>
    <row r="22" spans="4:14" ht="20.25" customHeight="1">
      <c r="D22" s="280"/>
      <c r="E22" s="308" t="s">
        <v>1357</v>
      </c>
      <c r="F22" s="295" t="s">
        <v>24</v>
      </c>
      <c r="G22" s="296" t="s">
        <v>28</v>
      </c>
      <c r="H22" s="297"/>
      <c r="I22" s="303"/>
      <c r="J22" s="304"/>
      <c r="K22" s="305"/>
      <c r="L22" s="306"/>
      <c r="M22" s="307"/>
      <c r="N22" s="279"/>
    </row>
    <row r="23" spans="4:14" ht="51" customHeight="1">
      <c r="D23" s="280"/>
      <c r="E23" s="308" t="s">
        <v>1360</v>
      </c>
      <c r="F23" s="311" t="s">
        <v>29</v>
      </c>
      <c r="G23" s="312" t="s">
        <v>28</v>
      </c>
      <c r="H23" s="297"/>
      <c r="I23" s="303"/>
      <c r="J23" s="304"/>
      <c r="K23" s="305"/>
      <c r="L23" s="306"/>
      <c r="M23" s="307"/>
      <c r="N23" s="279"/>
    </row>
    <row r="24" spans="4:14" ht="18.75" customHeight="1">
      <c r="D24" s="280"/>
      <c r="E24" s="308" t="s">
        <v>1114</v>
      </c>
      <c r="F24" s="295" t="s">
        <v>23</v>
      </c>
      <c r="G24" s="296" t="s">
        <v>28</v>
      </c>
      <c r="H24" s="313"/>
      <c r="I24" s="314"/>
      <c r="J24" s="315"/>
      <c r="K24" s="316"/>
      <c r="L24" s="317"/>
      <c r="M24" s="318"/>
      <c r="N24" s="279"/>
    </row>
    <row r="25" spans="4:14" ht="21" customHeight="1">
      <c r="D25" s="280"/>
      <c r="E25" s="308" t="s">
        <v>1366</v>
      </c>
      <c r="F25" s="295" t="s">
        <v>24</v>
      </c>
      <c r="G25" s="296" t="s">
        <v>28</v>
      </c>
      <c r="H25" s="313"/>
      <c r="I25" s="314"/>
      <c r="J25" s="315"/>
      <c r="K25" s="316"/>
      <c r="L25" s="317"/>
      <c r="M25" s="318"/>
      <c r="N25" s="279"/>
    </row>
    <row r="26" spans="4:14" ht="42" customHeight="1">
      <c r="D26" s="280"/>
      <c r="E26" s="308" t="s">
        <v>1351</v>
      </c>
      <c r="F26" s="311" t="s">
        <v>30</v>
      </c>
      <c r="G26" s="310" t="str">
        <f>IF(unit="","-",unit)</f>
        <v>руб./Гкал/ч/мес</v>
      </c>
      <c r="H26" s="297"/>
      <c r="I26" s="303"/>
      <c r="J26" s="304"/>
      <c r="K26" s="305"/>
      <c r="L26" s="306"/>
      <c r="M26" s="307"/>
      <c r="N26" s="279"/>
    </row>
    <row r="27" spans="4:14" ht="22.5" customHeight="1">
      <c r="D27" s="280"/>
      <c r="E27" s="308" t="s">
        <v>1352</v>
      </c>
      <c r="F27" s="295" t="s">
        <v>23</v>
      </c>
      <c r="G27" s="310" t="str">
        <f>IF(unit="","-",unit)</f>
        <v>руб./Гкал/ч/мес</v>
      </c>
      <c r="H27" s="313"/>
      <c r="I27" s="314"/>
      <c r="J27" s="315"/>
      <c r="K27" s="316"/>
      <c r="L27" s="317"/>
      <c r="M27" s="318"/>
      <c r="N27" s="279"/>
    </row>
    <row r="28" spans="4:14" ht="21.75" customHeight="1" thickBot="1">
      <c r="D28" s="280"/>
      <c r="E28" s="336" t="s">
        <v>12</v>
      </c>
      <c r="F28" s="337" t="s">
        <v>24</v>
      </c>
      <c r="G28" s="347" t="str">
        <f>IF(unit="","-",unit)</f>
        <v>руб./Гкал/ч/мес</v>
      </c>
      <c r="H28" s="319"/>
      <c r="I28" s="320"/>
      <c r="J28" s="321"/>
      <c r="K28" s="322"/>
      <c r="L28" s="323"/>
      <c r="M28" s="324"/>
      <c r="N28" s="279"/>
    </row>
    <row r="29" spans="4:25" ht="11.25">
      <c r="D29" s="264"/>
      <c r="E29" s="325"/>
      <c r="F29" s="326"/>
      <c r="G29" s="327"/>
      <c r="H29" s="338"/>
      <c r="I29" s="339"/>
      <c r="J29" s="339"/>
      <c r="K29" s="340"/>
      <c r="L29" s="341"/>
      <c r="M29" s="341"/>
      <c r="N29" s="266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</row>
    <row r="30" spans="4:25" ht="11.25">
      <c r="D30" s="264"/>
      <c r="E30" s="412" t="s">
        <v>1353</v>
      </c>
      <c r="F30" s="412"/>
      <c r="G30" s="412"/>
      <c r="H30" s="412"/>
      <c r="I30" s="412"/>
      <c r="J30" s="412"/>
      <c r="K30" s="412"/>
      <c r="L30" s="412"/>
      <c r="M30" s="412"/>
      <c r="N30" s="413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8"/>
    </row>
    <row r="31" spans="4:25" ht="11.25">
      <c r="D31" s="269"/>
      <c r="E31" s="270"/>
      <c r="F31" s="270"/>
      <c r="G31" s="270"/>
      <c r="H31" s="270"/>
      <c r="I31" s="270"/>
      <c r="J31" s="270"/>
      <c r="K31" s="270"/>
      <c r="L31" s="270"/>
      <c r="M31" s="270"/>
      <c r="N31" s="271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8"/>
    </row>
  </sheetData>
  <sheetProtection password="FA9C" sheet="1" objects="1" scenarios="1" formatColumns="0" formatRows="0"/>
  <mergeCells count="2">
    <mergeCell ref="E9:M9"/>
    <mergeCell ref="E30:N30"/>
  </mergeCells>
  <dataValidations count="1">
    <dataValidation type="decimal" allowBlank="1" showInputMessage="1" showErrorMessage="1" error="Только действительные числа" sqref="H13:H28">
      <formula1>-9999999999</formula1>
      <formula2>9999999999</formula2>
    </dataValidation>
  </dataValidations>
  <hyperlinks>
    <hyperlink ref="F8" location="'Список листов'!A1" tooltip="К списку листов" display="Список листов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A1:H22"/>
  <sheetViews>
    <sheetView showGridLines="0" zoomScalePageLayoutView="0" workbookViewId="0" topLeftCell="D6">
      <selection activeCell="E21" sqref="E21:G21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22.5" hidden="1">
      <c r="A1" s="360" t="s">
        <v>1359</v>
      </c>
    </row>
    <row r="2" ht="11.25" hidden="1"/>
    <row r="3" ht="11.25" hidden="1"/>
    <row r="4" ht="11.25" hidden="1"/>
    <row r="5" ht="11.25" hidden="1"/>
    <row r="7" spans="4:8" ht="15.75" customHeight="1" thickBot="1">
      <c r="D7" s="176"/>
      <c r="E7" s="194"/>
      <c r="F7" s="209"/>
      <c r="G7" s="194"/>
      <c r="H7" s="184"/>
    </row>
    <row r="8" spans="4:8" ht="24" customHeight="1">
      <c r="D8" s="168"/>
      <c r="E8" s="440" t="s">
        <v>1363</v>
      </c>
      <c r="F8" s="441"/>
      <c r="G8" s="442"/>
      <c r="H8" s="171"/>
    </row>
    <row r="9" spans="4:8" ht="15.75" customHeight="1" thickBot="1">
      <c r="D9" s="168"/>
      <c r="E9" s="447" t="str">
        <f>IF(org="","",IF(fil="",org,org&amp;" ("&amp;fil&amp;")"))</f>
        <v>МУП "Теплосети"</v>
      </c>
      <c r="F9" s="448"/>
      <c r="G9" s="449"/>
      <c r="H9" s="171"/>
    </row>
    <row r="10" spans="4:8" ht="15.75" customHeight="1" thickBot="1">
      <c r="D10" s="168"/>
      <c r="E10" s="172"/>
      <c r="F10" s="172"/>
      <c r="G10" s="172"/>
      <c r="H10" s="171"/>
    </row>
    <row r="11" spans="4:8" ht="31.5" customHeight="1" thickBot="1">
      <c r="D11" s="168"/>
      <c r="E11" s="443" t="s">
        <v>952</v>
      </c>
      <c r="F11" s="444"/>
      <c r="G11" s="445"/>
      <c r="H11" s="171"/>
    </row>
    <row r="12" spans="4:8" ht="15.75" customHeight="1" thickBot="1">
      <c r="D12" s="168"/>
      <c r="E12" s="212" t="s">
        <v>978</v>
      </c>
      <c r="F12" s="213" t="s">
        <v>1364</v>
      </c>
      <c r="G12" s="214" t="s">
        <v>1365</v>
      </c>
      <c r="H12" s="171"/>
    </row>
    <row r="13" spans="4:8" ht="15" customHeight="1" thickBot="1">
      <c r="D13" s="179"/>
      <c r="E13" s="189">
        <v>1</v>
      </c>
      <c r="F13" s="190">
        <f>E13+1</f>
        <v>2</v>
      </c>
      <c r="G13" s="191">
        <v>3</v>
      </c>
      <c r="H13" s="171"/>
    </row>
    <row r="14" spans="4:8" ht="24" customHeight="1">
      <c r="D14" s="179" t="s">
        <v>1142</v>
      </c>
      <c r="E14" s="217">
        <v>1</v>
      </c>
      <c r="F14" s="359" t="s">
        <v>1030</v>
      </c>
      <c r="G14" s="352"/>
      <c r="H14" s="171"/>
    </row>
    <row r="15" spans="1:8" ht="45">
      <c r="A15" s="220"/>
      <c r="D15" s="335" t="s">
        <v>1422</v>
      </c>
      <c r="E15" s="361" t="s">
        <v>25</v>
      </c>
      <c r="F15" s="178" t="s">
        <v>1424</v>
      </c>
      <c r="G15" s="197" t="s">
        <v>1423</v>
      </c>
      <c r="H15" s="171"/>
    </row>
    <row r="16" spans="1:8" ht="24" customHeight="1">
      <c r="A16" s="220"/>
      <c r="D16" s="335" t="s">
        <v>1422</v>
      </c>
      <c r="E16" s="361" t="s">
        <v>1356</v>
      </c>
      <c r="F16" s="178" t="s">
        <v>1425</v>
      </c>
      <c r="G16" s="197" t="s">
        <v>1423</v>
      </c>
      <c r="H16" s="171"/>
    </row>
    <row r="17" spans="1:8" ht="45">
      <c r="A17" s="220"/>
      <c r="D17" s="335" t="s">
        <v>1422</v>
      </c>
      <c r="E17" s="361" t="s">
        <v>1360</v>
      </c>
      <c r="F17" s="178" t="s">
        <v>1426</v>
      </c>
      <c r="G17" s="197" t="s">
        <v>1423</v>
      </c>
      <c r="H17" s="171"/>
    </row>
    <row r="18" spans="1:8" ht="67.5">
      <c r="A18" s="220"/>
      <c r="D18" s="335" t="s">
        <v>1422</v>
      </c>
      <c r="E18" s="361" t="s">
        <v>1351</v>
      </c>
      <c r="F18" s="178" t="s">
        <v>1427</v>
      </c>
      <c r="G18" s="197" t="s">
        <v>1423</v>
      </c>
      <c r="H18" s="171"/>
    </row>
    <row r="19" spans="4:8" ht="15" customHeight="1" thickBot="1">
      <c r="D19" s="179" t="s">
        <v>1144</v>
      </c>
      <c r="E19" s="198"/>
      <c r="F19" s="199" t="s">
        <v>1359</v>
      </c>
      <c r="G19" s="200"/>
      <c r="H19" s="171"/>
    </row>
    <row r="20" spans="4:8" ht="11.25">
      <c r="D20" s="168"/>
      <c r="E20" s="172"/>
      <c r="F20" s="172"/>
      <c r="G20" s="172"/>
      <c r="H20" s="171"/>
    </row>
    <row r="21" spans="4:8" ht="34.5" customHeight="1">
      <c r="D21" s="168"/>
      <c r="E21" s="446" t="s">
        <v>951</v>
      </c>
      <c r="F21" s="446"/>
      <c r="G21" s="446"/>
      <c r="H21" s="171"/>
    </row>
    <row r="22" spans="4:8" ht="11.25">
      <c r="D22" s="173"/>
      <c r="E22" s="174"/>
      <c r="F22" s="174"/>
      <c r="G22" s="174"/>
      <c r="H22" s="175"/>
    </row>
  </sheetData>
  <sheetProtection password="FA9C" sheet="1" objects="1" scenarios="1" formatColumns="0" formatRows="0"/>
  <mergeCells count="4">
    <mergeCell ref="E8:G8"/>
    <mergeCell ref="E11:G11"/>
    <mergeCell ref="E21:G21"/>
    <mergeCell ref="E9:G9"/>
  </mergeCells>
  <hyperlinks>
    <hyperlink ref="F19" location="'Ссылки на публикации'!A1" display="Добавить запись"/>
    <hyperlink ref="A1" location="'Ссылки на публикации'!$F$15" tooltip="Добавить запись" display="Добавить запись"/>
    <hyperlink ref="D15" location="'Ссылки на публикации'!$A$1" tooltip="Удалить запись" display="Удалить запись"/>
    <hyperlink ref="D16" location="'Ссылки на публикации'!$A$1" tooltip="Удалить запись" display="Удалить запись"/>
    <hyperlink ref="D17" location="'Ссылки на публикации'!$A$1" tooltip="Удалить запись" display="Удалить запись"/>
    <hyperlink ref="D18" location="'Ссылки на публикации'!$A$1" tooltip="Удалить запись" display="Удал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E11" sqref="E1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209" t="s">
        <v>1262</v>
      </c>
      <c r="F7" s="63"/>
    </row>
    <row r="8" spans="1:6" ht="14.25" customHeight="1">
      <c r="A8" s="59"/>
      <c r="B8" s="59"/>
      <c r="C8" s="59"/>
      <c r="D8" s="64"/>
      <c r="E8" s="210" t="s">
        <v>1078</v>
      </c>
      <c r="F8" s="65"/>
    </row>
    <row r="9" spans="1:6" ht="14.25" customHeight="1" thickBot="1">
      <c r="A9" s="59"/>
      <c r="B9" s="59"/>
      <c r="C9" s="59"/>
      <c r="D9" s="64"/>
      <c r="E9" s="211" t="str">
        <f>IF(org="","",IF(fil="",org,org&amp;" ("&amp;fil&amp;")"))</f>
        <v>МУП "Теплосети"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objects="1" scenarios="1" formatColumns="0" formatRows="0"/>
  <hyperlinks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tabSelected="1" zoomScalePageLayoutView="0" workbookViewId="0" topLeftCell="A1">
      <selection activeCell="A2" sqref="A2"/>
    </sheetView>
  </sheetViews>
  <sheetFormatPr defaultColWidth="9.140625" defaultRowHeight="15" customHeight="1"/>
  <cols>
    <col min="1" max="1" width="27.7109375" style="37" customWidth="1"/>
    <col min="2" max="2" width="128.421875" style="52" customWidth="1"/>
    <col min="3" max="16384" width="9.140625" style="37" customWidth="1"/>
  </cols>
  <sheetData>
    <row r="1" spans="1:2" ht="15" customHeight="1">
      <c r="A1" s="49" t="s">
        <v>1115</v>
      </c>
      <c r="B1" s="51" t="s">
        <v>1116</v>
      </c>
    </row>
    <row r="2" spans="1:2" ht="12.75">
      <c r="A2" s="1" t="s">
        <v>1428</v>
      </c>
      <c r="B2" s="52" t="s">
        <v>1429</v>
      </c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5" customHeight="1">
      <c r="A17" s="1"/>
    </row>
    <row r="18" ht="15" customHeight="1">
      <c r="A18" s="1"/>
    </row>
    <row r="19" ht="15" customHeight="1">
      <c r="A19" s="1"/>
    </row>
    <row r="20" ht="15" customHeight="1">
      <c r="A20" s="1"/>
    </row>
    <row r="21" ht="15" customHeight="1">
      <c r="A21" s="1"/>
    </row>
    <row r="22" ht="15" customHeight="1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hyperlinks>
    <hyperlink ref="A2" location="'Титульный'!F26" display="Титульный!F26"/>
  </hyperlink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(цены)</dc:title>
  <dc:subject>Показатели подлежащие раскрытию в сфере теплоснабжения и сфере оказания услуг по передаче тепловой энергии (цены)</dc:subject>
  <dc:creator>--</dc:creator>
  <cp:keywords/>
  <dc:description/>
  <cp:lastModifiedBy>user</cp:lastModifiedBy>
  <cp:lastPrinted>2009-05-07T15:00:08Z</cp:lastPrinted>
  <dcterms:created xsi:type="dcterms:W3CDTF">2004-05-21T07:18:45Z</dcterms:created>
  <dcterms:modified xsi:type="dcterms:W3CDTF">2011-11-21T10:51:32Z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JKH.OPEN.INFO.PRICE.WARM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